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4\5. jednání 24.-26.4\"/>
    </mc:Choice>
  </mc:AlternateContent>
  <xr:revisionPtr revIDLastSave="0" documentId="13_ncr:1_{5804604F-56C3-4AB4-8C24-427132570F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lovečerní hraný debut" sheetId="2" r:id="rId1"/>
    <sheet name="BK" sheetId="3" r:id="rId2"/>
    <sheet name="LC" sheetId="4" r:id="rId3"/>
    <sheet name="LG" sheetId="5" r:id="rId4"/>
    <sheet name="MŠ" sheetId="6" r:id="rId5"/>
    <sheet name="NS" sheetId="7" r:id="rId6"/>
    <sheet name="PK" sheetId="8" r:id="rId7"/>
    <sheet name="PBa" sheetId="9" r:id="rId8"/>
    <sheet name="PBi" sheetId="10" r:id="rId9"/>
  </sheets>
  <definedNames>
    <definedName name="_xlnm.Print_Area" localSheetId="0">'celovečerní hraný debut'!$A$1:$V$34</definedName>
  </definedNames>
  <calcPr calcId="19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0" l="1"/>
  <c r="D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E28" i="9"/>
  <c r="D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E28" i="8"/>
  <c r="D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E28" i="7"/>
  <c r="D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E28" i="6"/>
  <c r="D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E28" i="5"/>
  <c r="D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E28" i="4"/>
  <c r="D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5" i="2"/>
  <c r="L23" i="2"/>
  <c r="L24" i="2"/>
  <c r="L26" i="2"/>
  <c r="L20" i="2"/>
  <c r="L25" i="2"/>
  <c r="L22" i="2"/>
  <c r="L17" i="2"/>
  <c r="L19" i="2"/>
  <c r="L16" i="2"/>
  <c r="L21" i="2"/>
  <c r="L18" i="2"/>
  <c r="L27" i="2"/>
  <c r="E28" i="3"/>
  <c r="D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E28" i="2"/>
  <c r="D28" i="2"/>
  <c r="M28" i="2" l="1"/>
  <c r="M29" i="2" s="1"/>
</calcChain>
</file>

<file path=xl/sharedStrings.xml><?xml version="1.0" encoding="utf-8"?>
<sst xmlns="http://schemas.openxmlformats.org/spreadsheetml/2006/main" count="688" uniqueCount="86">
  <si>
    <t>evidenční číslo projektu</t>
  </si>
  <si>
    <t>název žadatele</t>
  </si>
  <si>
    <t>požadovaná podpora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</si>
  <si>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</si>
  <si>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</si>
  <si>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</si>
  <si>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</si>
  <si>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</si>
  <si>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</si>
  <si>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</si>
  <si>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</si>
  <si>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</si>
  <si>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</si>
  <si>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</si>
  <si>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</si>
  <si>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</si>
  <si>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</si>
  <si>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</si>
  <si>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</si>
  <si>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</si>
  <si>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</si>
  <si>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</si>
  <si>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</si>
  <si>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</si>
  <si>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0-40</t>
  </si>
  <si>
    <t>1. rozvoj kvalitní, umělecky a společensky progresivní, žánrově diverzifikované české kinematografie</t>
  </si>
  <si>
    <t>2. posílení české kinematografie v mezinárodní konkurenci</t>
  </si>
  <si>
    <t>Výroba celovečerního hraného debutu</t>
  </si>
  <si>
    <t>3. podpora nastupující filmařské generace</t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</si>
  <si>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</si>
  <si>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</si>
  <si>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Podpora je určena pro první celovečerní hraná česká kinematografická díla (ve smyslu § 2 odst. 1 písm. f) zákona o audiovizi) režiséra (bez ohledu na jeho věk) se 100% podílem českých koproducentů nebo s podílem 40 % nebo vyšší u dvoustranné koprodukce a 30 % nebo vyšší u vícestranné koprodukce.</t>
  </si>
  <si>
    <t>Přínos a význam pro českou a evropskou kinematografii a společnost</t>
  </si>
  <si>
    <t>Producentská koncepce a ekonomické parametry projektu</t>
  </si>
  <si>
    <t>Profil žadatele</t>
  </si>
  <si>
    <t>Formální kvalita žádosti</t>
  </si>
  <si>
    <t>0-25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</si>
  <si>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2024-2-3-12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</si>
  <si>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5. 1. -5. 2. 2024</t>
    </r>
  </si>
  <si>
    <r>
      <t xml:space="preserve">Finanční alokace: </t>
    </r>
    <r>
      <rPr>
        <sz val="9.5"/>
        <rFont val="Arial"/>
        <family val="2"/>
        <charset val="238"/>
      </rPr>
      <t>23 000 000 Kč</t>
    </r>
  </si>
  <si>
    <r>
      <rPr>
        <b/>
        <sz val="9.5"/>
        <rFont val="Arial"/>
        <family val="2"/>
        <charset val="238"/>
      </rPr>
      <t xml:space="preserve">Lhůta pro dokončení projektu: </t>
    </r>
    <r>
      <rPr>
        <sz val="9.5"/>
        <rFont val="Arial"/>
        <family val="2"/>
        <charset val="238"/>
      </rPr>
      <t>dle žádosti, nejpozději 31. 12. 2026</t>
    </r>
  </si>
  <si>
    <t>Mág - Cesta</t>
  </si>
  <si>
    <t>Zvíře</t>
  </si>
  <si>
    <t>Něco s námi je</t>
  </si>
  <si>
    <t>Od března do května</t>
  </si>
  <si>
    <t>Šťastní</t>
  </si>
  <si>
    <t>Substance</t>
  </si>
  <si>
    <t>Zablácené boty</t>
  </si>
  <si>
    <t>Tony má plán</t>
  </si>
  <si>
    <t>Zatracená krása</t>
  </si>
  <si>
    <t>Hodina medzi psom a vlkom</t>
  </si>
  <si>
    <t>Matka Noci</t>
  </si>
  <si>
    <t>Milan Deutsch</t>
  </si>
  <si>
    <t>NOCHI FILM s.r.o.</t>
  </si>
  <si>
    <t>Breathless Films s.r.o.</t>
  </si>
  <si>
    <t>Perfilm s.r.o.</t>
  </si>
  <si>
    <t>Van&amp;Haus s.r.o.</t>
  </si>
  <si>
    <t>Alter Vision s.r.o.</t>
  </si>
  <si>
    <t>COMPANY F s.r.o.</t>
  </si>
  <si>
    <t>Goodie Baddie Film s.r.o.</t>
  </si>
  <si>
    <t>Cinémotif Films s.r.o.</t>
  </si>
  <si>
    <t>Other Stories s.r.o.</t>
  </si>
  <si>
    <t>Bontonfilm Studios s.r.o</t>
  </si>
  <si>
    <t>Stairway films s.r.o.</t>
  </si>
  <si>
    <t>ano</t>
  </si>
  <si>
    <t>ne</t>
  </si>
  <si>
    <t>75%</t>
  </si>
  <si>
    <t>70%</t>
  </si>
  <si>
    <t>6488/2024</t>
  </si>
  <si>
    <t>6506/2024</t>
  </si>
  <si>
    <t>6507/2024</t>
  </si>
  <si>
    <t>6508/2024</t>
  </si>
  <si>
    <t>6509/2024</t>
  </si>
  <si>
    <t>6510/2024</t>
  </si>
  <si>
    <t>6511/2024</t>
  </si>
  <si>
    <t>6512/2024</t>
  </si>
  <si>
    <t>6513/2024</t>
  </si>
  <si>
    <t>6514/2024</t>
  </si>
  <si>
    <t>6515/2024</t>
  </si>
  <si>
    <t>6516/2024</t>
  </si>
  <si>
    <t>6517/2024</t>
  </si>
  <si>
    <t>Hotel záhoří</t>
  </si>
  <si>
    <t>Mezi mraky</t>
  </si>
  <si>
    <t>investiční dotace</t>
  </si>
  <si>
    <t>90%</t>
  </si>
  <si>
    <t>Projekty výzvy budou na základě usnesení č. 185/2024 hrazeny ze státní dotace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</si>
</sst>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0" borderId="0" applyFill="0" applyProtection="0"/>
  </cellStyleXfs>
  <cellXfs count="54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/>
    <xf numFmtId="49" fontId="2" fillId="2" borderId="3" xfId="0" applyNumberFormat="1" applyFont="1" applyFill="1" applyBorder="1" applyAlignment="1">
      <alignment horizontal="right" vertical="top"/>
    </xf>
    <xf numFmtId="49" fontId="2" fillId="2" borderId="3" xfId="0" applyNumberFormat="1" applyFont="1" applyFill="1" applyBorder="1" applyAlignment="1">
      <alignment horizontal="left"/>
    </xf>
    <xf numFmtId="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left" vertical="top"/>
    </xf>
    <xf numFmtId="49" fontId="2" fillId="2" borderId="4" xfId="0" applyNumberFormat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/>
    <xf numFmtId="9" fontId="2" fillId="2" borderId="0" xfId="1" applyFont="1" applyFill="1" applyAlignment="1">
      <alignment horizontal="left" vertical="top"/>
    </xf>
    <xf numFmtId="2" fontId="2" fillId="2" borderId="0" xfId="1" applyNumberFormat="1" applyFont="1" applyFill="1" applyAlignment="1">
      <alignment horizontal="left" vertical="top"/>
    </xf>
    <xf numFmtId="49" fontId="2" fillId="2" borderId="3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49" fontId="2" fillId="2" borderId="3" xfId="0" applyNumberFormat="1" applyFont="1" applyFill="1" applyBorder="1"/>
    <xf numFmtId="0" fontId="2" fillId="2" borderId="3" xfId="0" applyFont="1" applyFill="1" applyBorder="1" applyAlignment="1">
      <alignment horizontal="left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wrapText="1"/>
    </xf>
    <xf numFmtId="14" fontId="2" fillId="2" borderId="3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vertical="top" wrapText="1"/>
    </xf>
  </cellXfs>
  <cellStyles count="3">
    <cellStyle name="Normální" xfId="0" builtinId="0"/>
    <cellStyle name="Normální 2" xfId="2" xr:uid="{F8ABAC19-5EAB-48FA-AF29-81D4F9AD2DCB}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29"/>
  <sheetViews>
    <sheetView tabSelected="1" zoomScaleNormal="100" workbookViewId="0"/>
  </sheetViews>
  <sheetFormatPr defaultColWidth="9.140625" defaultRowHeight="12.75" x14ac:dyDescent="0.25"/>
  <cols>
    <col min="1" max="1" width="11.7109375" style="2" customWidth="1"/>
    <col min="2" max="2" width="26.140625" style="2" customWidth="1"/>
    <col min="3" max="3" width="34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3" width="14.42578125" style="2" customWidth="1"/>
    <col min="14" max="14" width="21.7109375" style="2" customWidth="1"/>
    <col min="15" max="15" width="10.28515625" style="2" customWidth="1"/>
    <col min="16" max="19" width="9.28515625" style="2" customWidth="1"/>
    <col min="20" max="20" width="10.28515625" style="2" customWidth="1"/>
    <col min="21" max="22" width="15.7109375" style="2" customWidth="1"/>
    <col min="23" max="16384" width="9.140625" style="2"/>
  </cols>
  <sheetData>
    <row r="1" spans="1:87" ht="38.25" customHeight="1" x14ac:dyDescent="0.25">
      <c r="A1" s="1" t="s">
        <v>27</v>
      </c>
    </row>
    <row r="2" spans="1:87" x14ac:dyDescent="0.25">
      <c r="A2" s="4" t="s">
        <v>37</v>
      </c>
      <c r="D2" s="4" t="s">
        <v>22</v>
      </c>
    </row>
    <row r="3" spans="1:87" x14ac:dyDescent="0.25">
      <c r="A3" s="4" t="s">
        <v>29</v>
      </c>
      <c r="D3" s="2" t="s">
        <v>25</v>
      </c>
    </row>
    <row r="4" spans="1:87" x14ac:dyDescent="0.25">
      <c r="A4" s="4" t="s">
        <v>38</v>
      </c>
      <c r="D4" s="2" t="s">
        <v>26</v>
      </c>
    </row>
    <row r="5" spans="1:87" x14ac:dyDescent="0.25">
      <c r="A5" s="4" t="s">
        <v>39</v>
      </c>
      <c r="D5" s="2" t="s">
        <v>28</v>
      </c>
    </row>
    <row r="6" spans="1:87" x14ac:dyDescent="0.25">
      <c r="A6" s="2" t="s">
        <v>40</v>
      </c>
    </row>
    <row r="7" spans="1:87" x14ac:dyDescent="0.25">
      <c r="A7" s="19" t="s">
        <v>30</v>
      </c>
      <c r="D7" s="4" t="s">
        <v>23</v>
      </c>
    </row>
    <row r="8" spans="1:87" ht="39.6" customHeight="1" x14ac:dyDescent="0.25">
      <c r="D8" s="31" t="s">
        <v>31</v>
      </c>
      <c r="E8" s="31"/>
      <c r="F8" s="31"/>
      <c r="G8" s="31"/>
      <c r="H8" s="31"/>
      <c r="I8" s="31"/>
      <c r="J8" s="31"/>
      <c r="K8" s="31"/>
      <c r="L8" s="31"/>
    </row>
    <row r="9" spans="1:87" s="38" customFormat="1" x14ac:dyDescent="0.25">
      <c r="D9" s="53"/>
      <c r="E9" s="53"/>
      <c r="F9" s="53"/>
      <c r="G9" s="53"/>
      <c r="H9" s="53"/>
      <c r="I9" s="53"/>
      <c r="J9" s="53"/>
      <c r="K9" s="53"/>
      <c r="L9" s="53"/>
    </row>
    <row r="10" spans="1:87" s="38" customFormat="1" ht="12.75" customHeight="1" x14ac:dyDescent="0.25">
      <c r="D10" s="31" t="s">
        <v>85</v>
      </c>
      <c r="E10" s="31"/>
      <c r="F10" s="31"/>
      <c r="G10" s="31"/>
      <c r="H10" s="31"/>
      <c r="I10" s="31"/>
      <c r="J10" s="31"/>
      <c r="K10" s="31"/>
      <c r="L10" s="31"/>
    </row>
    <row r="11" spans="1:87" ht="12.6" customHeight="1" x14ac:dyDescent="0.25">
      <c r="A11" s="4"/>
    </row>
    <row r="12" spans="1:87" ht="26.45" customHeight="1" x14ac:dyDescent="0.25">
      <c r="A12" s="25" t="s">
        <v>0</v>
      </c>
      <c r="B12" s="25" t="s">
        <v>1</v>
      </c>
      <c r="C12" s="25" t="s">
        <v>17</v>
      </c>
      <c r="D12" s="25" t="s">
        <v>12</v>
      </c>
      <c r="E12" s="28" t="s">
        <v>2</v>
      </c>
      <c r="F12" s="25" t="s">
        <v>14</v>
      </c>
      <c r="G12" s="25" t="s">
        <v>32</v>
      </c>
      <c r="H12" s="25" t="s">
        <v>13</v>
      </c>
      <c r="I12" s="25" t="s">
        <v>33</v>
      </c>
      <c r="J12" s="25" t="s">
        <v>34</v>
      </c>
      <c r="K12" s="25" t="s">
        <v>35</v>
      </c>
      <c r="L12" s="25" t="s">
        <v>3</v>
      </c>
      <c r="M12" s="25" t="s">
        <v>4</v>
      </c>
      <c r="N12" s="25" t="s">
        <v>5</v>
      </c>
      <c r="O12" s="25" t="s">
        <v>6</v>
      </c>
      <c r="P12" s="25" t="s">
        <v>7</v>
      </c>
      <c r="Q12" s="25" t="s">
        <v>16</v>
      </c>
      <c r="R12" s="25" t="s">
        <v>15</v>
      </c>
      <c r="S12" s="25" t="s">
        <v>8</v>
      </c>
      <c r="T12" s="25" t="s">
        <v>9</v>
      </c>
      <c r="U12" s="25" t="s">
        <v>10</v>
      </c>
      <c r="V12" s="25" t="s">
        <v>11</v>
      </c>
    </row>
    <row r="13" spans="1:87" ht="59.45" customHeight="1" x14ac:dyDescent="0.25">
      <c r="A13" s="27"/>
      <c r="B13" s="27"/>
      <c r="C13" s="27"/>
      <c r="D13" s="27"/>
      <c r="E13" s="29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87" ht="28.9" customHeight="1" x14ac:dyDescent="0.25">
      <c r="A14" s="26"/>
      <c r="B14" s="26"/>
      <c r="C14" s="26"/>
      <c r="D14" s="26"/>
      <c r="E14" s="30"/>
      <c r="F14" s="5" t="s">
        <v>24</v>
      </c>
      <c r="G14" s="5" t="s">
        <v>19</v>
      </c>
      <c r="H14" s="5" t="s">
        <v>21</v>
      </c>
      <c r="I14" s="5" t="s">
        <v>36</v>
      </c>
      <c r="J14" s="5" t="s">
        <v>20</v>
      </c>
      <c r="K14" s="5" t="s">
        <v>20</v>
      </c>
      <c r="L14" s="5"/>
      <c r="M14" s="5"/>
      <c r="N14" s="5"/>
      <c r="O14" s="6"/>
      <c r="P14" s="6"/>
      <c r="Q14" s="6"/>
      <c r="R14" s="6"/>
      <c r="S14" s="6"/>
      <c r="T14" s="6"/>
      <c r="U14" s="6"/>
      <c r="V14" s="5"/>
    </row>
    <row r="15" spans="1:87" s="7" customFormat="1" ht="12.75" customHeight="1" x14ac:dyDescent="0.2">
      <c r="A15" s="8" t="s">
        <v>69</v>
      </c>
      <c r="B15" s="7" t="s">
        <v>53</v>
      </c>
      <c r="C15" s="32" t="s">
        <v>42</v>
      </c>
      <c r="D15" s="22">
        <v>30845300</v>
      </c>
      <c r="E15" s="22">
        <v>11500000</v>
      </c>
      <c r="F15" s="9">
        <v>35.625</v>
      </c>
      <c r="G15" s="9">
        <v>13</v>
      </c>
      <c r="H15" s="9">
        <v>8.125</v>
      </c>
      <c r="I15" s="9">
        <v>23.75</v>
      </c>
      <c r="J15" s="9">
        <v>3</v>
      </c>
      <c r="K15" s="9">
        <v>5</v>
      </c>
      <c r="L15" s="9">
        <f>SUM(F15:K15)</f>
        <v>88.5</v>
      </c>
      <c r="M15" s="49">
        <v>11500000</v>
      </c>
      <c r="N15" s="10" t="s">
        <v>83</v>
      </c>
      <c r="O15" s="11" t="s">
        <v>64</v>
      </c>
      <c r="P15" s="43" t="s">
        <v>64</v>
      </c>
      <c r="Q15" s="17" t="s">
        <v>65</v>
      </c>
      <c r="R15" s="44" t="s">
        <v>65</v>
      </c>
      <c r="S15" s="14">
        <v>0.64</v>
      </c>
      <c r="T15" s="36" t="s">
        <v>67</v>
      </c>
      <c r="U15" s="24">
        <v>46143</v>
      </c>
      <c r="V15" s="50">
        <v>46173</v>
      </c>
      <c r="W15" s="3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s="7" customFormat="1" ht="12.75" customHeight="1" x14ac:dyDescent="0.2">
      <c r="A16" s="8" t="s">
        <v>78</v>
      </c>
      <c r="B16" s="7" t="s">
        <v>61</v>
      </c>
      <c r="C16" s="33" t="s">
        <v>50</v>
      </c>
      <c r="D16" s="23">
        <v>21300000</v>
      </c>
      <c r="E16" s="23">
        <v>9000000</v>
      </c>
      <c r="F16" s="9">
        <v>35.125</v>
      </c>
      <c r="G16" s="9">
        <v>13.125</v>
      </c>
      <c r="H16" s="9">
        <v>7.875</v>
      </c>
      <c r="I16" s="9">
        <v>22.125</v>
      </c>
      <c r="J16" s="9">
        <v>4</v>
      </c>
      <c r="K16" s="9">
        <v>5</v>
      </c>
      <c r="L16" s="9">
        <f>SUM(F16:K16)</f>
        <v>87.25</v>
      </c>
      <c r="M16" s="47">
        <v>9000000</v>
      </c>
      <c r="N16" s="10" t="s">
        <v>83</v>
      </c>
      <c r="O16" s="11" t="s">
        <v>64</v>
      </c>
      <c r="P16" s="43" t="s">
        <v>64</v>
      </c>
      <c r="Q16" s="17" t="s">
        <v>65</v>
      </c>
      <c r="R16" s="44" t="s">
        <v>65</v>
      </c>
      <c r="S16" s="14">
        <v>0.87</v>
      </c>
      <c r="T16" s="36" t="s">
        <v>84</v>
      </c>
      <c r="U16" s="24">
        <v>46387</v>
      </c>
      <c r="V16" s="50">
        <v>46387</v>
      </c>
      <c r="W16" s="3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s="7" customFormat="1" ht="12.75" customHeight="1" x14ac:dyDescent="0.2">
      <c r="A17" s="8" t="s">
        <v>76</v>
      </c>
      <c r="B17" s="7" t="s">
        <v>59</v>
      </c>
      <c r="C17" s="32" t="s">
        <v>48</v>
      </c>
      <c r="D17" s="22">
        <v>5660500</v>
      </c>
      <c r="E17" s="22">
        <v>3000000</v>
      </c>
      <c r="F17" s="9">
        <v>34.875</v>
      </c>
      <c r="G17" s="9">
        <v>11.875</v>
      </c>
      <c r="H17" s="9">
        <v>7</v>
      </c>
      <c r="I17" s="9">
        <v>22.125</v>
      </c>
      <c r="J17" s="9">
        <v>0</v>
      </c>
      <c r="K17" s="9">
        <v>5</v>
      </c>
      <c r="L17" s="9">
        <f>SUM(F17:K17)</f>
        <v>80.875</v>
      </c>
      <c r="M17" s="47">
        <v>2500000</v>
      </c>
      <c r="N17" s="10" t="s">
        <v>83</v>
      </c>
      <c r="O17" s="11" t="s">
        <v>64</v>
      </c>
      <c r="P17" s="43" t="s">
        <v>64</v>
      </c>
      <c r="Q17" s="17" t="s">
        <v>65</v>
      </c>
      <c r="R17" s="44" t="s">
        <v>65</v>
      </c>
      <c r="S17" s="14">
        <v>0.69</v>
      </c>
      <c r="T17" s="36" t="s">
        <v>66</v>
      </c>
      <c r="U17" s="24">
        <v>45595</v>
      </c>
      <c r="V17" s="50">
        <v>45596</v>
      </c>
      <c r="W17" s="3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s="7" customFormat="1" ht="12.75" customHeight="1" x14ac:dyDescent="0.2">
      <c r="A18" s="8" t="s">
        <v>80</v>
      </c>
      <c r="B18" s="7" t="s">
        <v>63</v>
      </c>
      <c r="C18" s="33" t="s">
        <v>81</v>
      </c>
      <c r="D18" s="23">
        <v>42202440</v>
      </c>
      <c r="E18" s="23">
        <v>10000000</v>
      </c>
      <c r="F18" s="9">
        <v>30.5</v>
      </c>
      <c r="G18" s="9">
        <v>10.75</v>
      </c>
      <c r="H18" s="9">
        <v>7.875</v>
      </c>
      <c r="I18" s="9">
        <v>22</v>
      </c>
      <c r="J18" s="9">
        <v>1</v>
      </c>
      <c r="K18" s="9">
        <v>5</v>
      </c>
      <c r="L18" s="9">
        <f>SUM(F18:K18)</f>
        <v>77.125</v>
      </c>
      <c r="M18" s="20"/>
      <c r="N18" s="10"/>
      <c r="O18" s="11" t="s">
        <v>64</v>
      </c>
      <c r="P18" s="12"/>
      <c r="Q18" s="13" t="s">
        <v>65</v>
      </c>
      <c r="R18" s="12"/>
      <c r="S18" s="14">
        <v>0.54</v>
      </c>
      <c r="T18" s="15"/>
      <c r="U18" s="24">
        <v>46188</v>
      </c>
      <c r="V18" s="16"/>
      <c r="W18" s="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s="7" customFormat="1" ht="12.75" customHeight="1" x14ac:dyDescent="0.2">
      <c r="A19" s="8" t="s">
        <v>77</v>
      </c>
      <c r="B19" s="7" t="s">
        <v>60</v>
      </c>
      <c r="C19" s="32" t="s">
        <v>49</v>
      </c>
      <c r="D19" s="22">
        <v>10765335</v>
      </c>
      <c r="E19" s="22">
        <v>7000000</v>
      </c>
      <c r="F19" s="9">
        <v>29</v>
      </c>
      <c r="G19" s="9">
        <v>9.875</v>
      </c>
      <c r="H19" s="9">
        <v>7.875</v>
      </c>
      <c r="I19" s="9">
        <v>21.25</v>
      </c>
      <c r="J19" s="9">
        <v>4</v>
      </c>
      <c r="K19" s="9">
        <v>5</v>
      </c>
      <c r="L19" s="9">
        <f>SUM(F19:K19)</f>
        <v>77</v>
      </c>
      <c r="M19" s="20"/>
      <c r="N19" s="10"/>
      <c r="O19" s="11" t="s">
        <v>64</v>
      </c>
      <c r="P19" s="12"/>
      <c r="Q19" s="13" t="s">
        <v>65</v>
      </c>
      <c r="R19" s="12"/>
      <c r="S19" s="14">
        <v>0.87</v>
      </c>
      <c r="T19" s="15"/>
      <c r="U19" s="24">
        <v>46387</v>
      </c>
      <c r="V19" s="16"/>
      <c r="W19" s="3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s="7" customFormat="1" x14ac:dyDescent="0.2">
      <c r="A20" s="8" t="s">
        <v>73</v>
      </c>
      <c r="B20" s="7" t="s">
        <v>53</v>
      </c>
      <c r="C20" s="32" t="s">
        <v>46</v>
      </c>
      <c r="D20" s="22">
        <v>17712750</v>
      </c>
      <c r="E20" s="22">
        <v>8000000</v>
      </c>
      <c r="F20" s="9">
        <v>29.875</v>
      </c>
      <c r="G20" s="9">
        <v>10.25</v>
      </c>
      <c r="H20" s="9">
        <v>8</v>
      </c>
      <c r="I20" s="9">
        <v>21.25</v>
      </c>
      <c r="J20" s="9">
        <v>3</v>
      </c>
      <c r="K20" s="9">
        <v>4</v>
      </c>
      <c r="L20" s="9">
        <f>SUM(F20:K20)</f>
        <v>76.375</v>
      </c>
      <c r="M20" s="22"/>
      <c r="N20" s="10"/>
      <c r="O20" s="11" t="s">
        <v>64</v>
      </c>
      <c r="P20" s="12"/>
      <c r="Q20" s="17" t="s">
        <v>65</v>
      </c>
      <c r="R20" s="12"/>
      <c r="S20" s="14">
        <v>0.87</v>
      </c>
      <c r="T20" s="15"/>
      <c r="U20" s="24">
        <v>46022</v>
      </c>
      <c r="V20" s="16"/>
      <c r="W20" s="35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s="7" customFormat="1" ht="12.75" customHeight="1" x14ac:dyDescent="0.2">
      <c r="A21" s="8" t="s">
        <v>79</v>
      </c>
      <c r="B21" s="7" t="s">
        <v>62</v>
      </c>
      <c r="C21" s="32" t="s">
        <v>51</v>
      </c>
      <c r="D21" s="22">
        <v>27409750</v>
      </c>
      <c r="E21" s="22">
        <v>5000000</v>
      </c>
      <c r="F21" s="9">
        <v>24.5</v>
      </c>
      <c r="G21" s="9">
        <v>9.625</v>
      </c>
      <c r="H21" s="9">
        <v>7.125</v>
      </c>
      <c r="I21" s="9">
        <v>20.875</v>
      </c>
      <c r="J21" s="9">
        <v>2</v>
      </c>
      <c r="K21" s="9">
        <v>5</v>
      </c>
      <c r="L21" s="9">
        <f>SUM(F21:K21)</f>
        <v>69.125</v>
      </c>
      <c r="M21" s="20"/>
      <c r="N21" s="10"/>
      <c r="O21" s="11" t="s">
        <v>65</v>
      </c>
      <c r="P21" s="12"/>
      <c r="Q21" s="17" t="s">
        <v>65</v>
      </c>
      <c r="R21" s="12"/>
      <c r="S21" s="14">
        <v>0.75</v>
      </c>
      <c r="T21" s="15"/>
      <c r="U21" s="24">
        <v>46052</v>
      </c>
      <c r="V21" s="16"/>
      <c r="W21" s="3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s="7" customFormat="1" ht="12.75" customHeight="1" x14ac:dyDescent="0.2">
      <c r="A22" s="8" t="s">
        <v>75</v>
      </c>
      <c r="B22" s="7" t="s">
        <v>58</v>
      </c>
      <c r="C22" s="32" t="s">
        <v>82</v>
      </c>
      <c r="D22" s="22">
        <v>32892370</v>
      </c>
      <c r="E22" s="22">
        <v>10000000</v>
      </c>
      <c r="F22" s="9">
        <v>27</v>
      </c>
      <c r="G22" s="9">
        <v>10</v>
      </c>
      <c r="H22" s="9">
        <v>7</v>
      </c>
      <c r="I22" s="9">
        <v>21</v>
      </c>
      <c r="J22" s="9">
        <v>0</v>
      </c>
      <c r="K22" s="9">
        <v>4</v>
      </c>
      <c r="L22" s="9">
        <f>SUM(F22:K22)</f>
        <v>69</v>
      </c>
      <c r="M22" s="22"/>
      <c r="N22" s="10"/>
      <c r="O22" s="11" t="s">
        <v>65</v>
      </c>
      <c r="P22" s="12"/>
      <c r="Q22" s="17" t="s">
        <v>65</v>
      </c>
      <c r="R22" s="15"/>
      <c r="S22" s="14">
        <v>0.48</v>
      </c>
      <c r="T22" s="15"/>
      <c r="U22" s="24">
        <v>46326</v>
      </c>
      <c r="V22" s="16"/>
      <c r="W22" s="3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s="7" customFormat="1" ht="13.5" customHeight="1" x14ac:dyDescent="0.2">
      <c r="A23" s="8" t="s">
        <v>70</v>
      </c>
      <c r="B23" s="7" t="s">
        <v>54</v>
      </c>
      <c r="C23" s="33" t="s">
        <v>43</v>
      </c>
      <c r="D23" s="23">
        <v>20100000</v>
      </c>
      <c r="E23" s="23">
        <v>10000000</v>
      </c>
      <c r="F23" s="9">
        <v>25.75</v>
      </c>
      <c r="G23" s="9">
        <v>9.875</v>
      </c>
      <c r="H23" s="9">
        <v>7</v>
      </c>
      <c r="I23" s="9">
        <v>19.125</v>
      </c>
      <c r="J23" s="9">
        <v>2</v>
      </c>
      <c r="K23" s="9">
        <v>5</v>
      </c>
      <c r="L23" s="9">
        <f>SUM(F23:K23)</f>
        <v>68.75</v>
      </c>
      <c r="M23" s="23"/>
      <c r="N23" s="10"/>
      <c r="O23" s="11" t="s">
        <v>64</v>
      </c>
      <c r="P23" s="12"/>
      <c r="Q23" s="17" t="s">
        <v>65</v>
      </c>
      <c r="R23" s="12"/>
      <c r="S23" s="14">
        <v>0.66</v>
      </c>
      <c r="T23" s="15"/>
      <c r="U23" s="24">
        <v>46174</v>
      </c>
      <c r="V23" s="16"/>
      <c r="W23" s="35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s="7" customFormat="1" ht="12.75" customHeight="1" x14ac:dyDescent="0.2">
      <c r="A24" s="8" t="s">
        <v>71</v>
      </c>
      <c r="B24" s="7" t="s">
        <v>55</v>
      </c>
      <c r="C24" s="32" t="s">
        <v>44</v>
      </c>
      <c r="D24" s="22">
        <v>5470000</v>
      </c>
      <c r="E24" s="22">
        <v>2900000</v>
      </c>
      <c r="F24" s="9">
        <v>24.75</v>
      </c>
      <c r="G24" s="9">
        <v>9.75</v>
      </c>
      <c r="H24" s="9">
        <v>7</v>
      </c>
      <c r="I24" s="9">
        <v>19.125</v>
      </c>
      <c r="J24" s="9">
        <v>2</v>
      </c>
      <c r="K24" s="9">
        <v>5</v>
      </c>
      <c r="L24" s="9">
        <f>SUM(F24:K24)</f>
        <v>67.625</v>
      </c>
      <c r="M24" s="22"/>
      <c r="N24" s="10"/>
      <c r="O24" s="11" t="s">
        <v>64</v>
      </c>
      <c r="P24" s="12"/>
      <c r="Q24" s="13" t="s">
        <v>65</v>
      </c>
      <c r="R24" s="12"/>
      <c r="S24" s="14">
        <v>0.78</v>
      </c>
      <c r="T24" s="15"/>
      <c r="U24" s="24">
        <v>45777</v>
      </c>
      <c r="V24" s="16"/>
      <c r="W24" s="3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s="7" customFormat="1" ht="12.75" customHeight="1" x14ac:dyDescent="0.2">
      <c r="A25" s="8" t="s">
        <v>74</v>
      </c>
      <c r="B25" s="7" t="s">
        <v>57</v>
      </c>
      <c r="C25" s="32" t="s">
        <v>47</v>
      </c>
      <c r="D25" s="22">
        <v>29500000</v>
      </c>
      <c r="E25" s="22">
        <v>8500000</v>
      </c>
      <c r="F25" s="9">
        <v>25.625</v>
      </c>
      <c r="G25" s="9">
        <v>9.125</v>
      </c>
      <c r="H25" s="9">
        <v>6.875</v>
      </c>
      <c r="I25" s="9">
        <v>20.875</v>
      </c>
      <c r="J25" s="9">
        <v>0</v>
      </c>
      <c r="K25" s="9">
        <v>4.125</v>
      </c>
      <c r="L25" s="9">
        <f>SUM(F25:K25)</f>
        <v>66.625</v>
      </c>
      <c r="M25" s="22"/>
      <c r="N25" s="10"/>
      <c r="O25" s="11" t="s">
        <v>64</v>
      </c>
      <c r="P25" s="12"/>
      <c r="Q25" s="13" t="s">
        <v>65</v>
      </c>
      <c r="R25" s="12"/>
      <c r="S25" s="14">
        <v>0.83</v>
      </c>
      <c r="T25" s="15"/>
      <c r="U25" s="24">
        <v>46387</v>
      </c>
      <c r="V25" s="16"/>
      <c r="W25" s="3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s="7" customFormat="1" ht="12.75" customHeight="1" x14ac:dyDescent="0.2">
      <c r="A26" s="8" t="s">
        <v>72</v>
      </c>
      <c r="B26" s="7" t="s">
        <v>56</v>
      </c>
      <c r="C26" s="33" t="s">
        <v>45</v>
      </c>
      <c r="D26" s="23">
        <v>4176522</v>
      </c>
      <c r="E26" s="23">
        <v>2000000</v>
      </c>
      <c r="F26" s="9">
        <v>23.125</v>
      </c>
      <c r="G26" s="9">
        <v>9</v>
      </c>
      <c r="H26" s="9">
        <v>6</v>
      </c>
      <c r="I26" s="9">
        <v>19.875</v>
      </c>
      <c r="J26" s="9">
        <v>0</v>
      </c>
      <c r="K26" s="9">
        <v>4</v>
      </c>
      <c r="L26" s="9">
        <f>SUM(F26:K26)</f>
        <v>62</v>
      </c>
      <c r="M26" s="23"/>
      <c r="N26" s="10"/>
      <c r="O26" s="11" t="s">
        <v>65</v>
      </c>
      <c r="P26" s="12"/>
      <c r="Q26" s="17" t="s">
        <v>65</v>
      </c>
      <c r="R26" s="12"/>
      <c r="S26" s="14">
        <v>0.48</v>
      </c>
      <c r="T26" s="15"/>
      <c r="U26" s="24">
        <v>45709</v>
      </c>
      <c r="V26" s="16"/>
      <c r="W26" s="3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s="7" customFormat="1" ht="12.75" customHeight="1" x14ac:dyDescent="0.2">
      <c r="A27" s="8" t="s">
        <v>68</v>
      </c>
      <c r="B27" s="7" t="s">
        <v>52</v>
      </c>
      <c r="C27" s="32" t="s">
        <v>41</v>
      </c>
      <c r="D27" s="22">
        <v>2627000</v>
      </c>
      <c r="E27" s="22">
        <v>1300000</v>
      </c>
      <c r="F27" s="9">
        <v>24.875</v>
      </c>
      <c r="G27" s="9">
        <v>8.875</v>
      </c>
      <c r="H27" s="9">
        <v>6</v>
      </c>
      <c r="I27" s="9">
        <v>18</v>
      </c>
      <c r="J27" s="9">
        <v>0</v>
      </c>
      <c r="K27" s="9">
        <v>4</v>
      </c>
      <c r="L27" s="9">
        <f>SUM(F27:K27)</f>
        <v>61.75</v>
      </c>
      <c r="M27" s="22"/>
      <c r="N27" s="10"/>
      <c r="O27" s="11" t="s">
        <v>64</v>
      </c>
      <c r="P27" s="12"/>
      <c r="Q27" s="13" t="s">
        <v>64</v>
      </c>
      <c r="R27" s="12"/>
      <c r="S27" s="14">
        <v>0.61</v>
      </c>
      <c r="T27" s="15"/>
      <c r="U27" s="24">
        <v>45473</v>
      </c>
      <c r="V27" s="16"/>
      <c r="W27" s="3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x14ac:dyDescent="0.25">
      <c r="D28" s="21">
        <f>SUM(D15:D27)</f>
        <v>250661967</v>
      </c>
      <c r="E28" s="21">
        <f>SUM(E15:E27)</f>
        <v>88200000</v>
      </c>
      <c r="M28" s="21">
        <f>SUM(M15:M27)</f>
        <v>23000000</v>
      </c>
    </row>
    <row r="29" spans="1:87" x14ac:dyDescent="0.25">
      <c r="E29" s="18"/>
      <c r="L29" s="2" t="s">
        <v>18</v>
      </c>
      <c r="M29" s="21">
        <f>23000000-M28</f>
        <v>0</v>
      </c>
    </row>
  </sheetData>
  <sortState xmlns:xlrd2="http://schemas.microsoft.com/office/spreadsheetml/2017/richdata2" ref="A15:W27">
    <sortCondition descending="1" ref="W15:W27"/>
  </sortState>
  <mergeCells count="24">
    <mergeCell ref="D8:L8"/>
    <mergeCell ref="D10:L10"/>
    <mergeCell ref="T12:T13"/>
    <mergeCell ref="U12:U13"/>
    <mergeCell ref="V12:V13"/>
    <mergeCell ref="N12:N13"/>
    <mergeCell ref="O12:O13"/>
    <mergeCell ref="P12:P13"/>
    <mergeCell ref="Q12:Q13"/>
    <mergeCell ref="R12:R13"/>
    <mergeCell ref="F12:F13"/>
    <mergeCell ref="G12:G13"/>
    <mergeCell ref="H12:H13"/>
    <mergeCell ref="S12:S13"/>
    <mergeCell ref="A12:A14"/>
    <mergeCell ref="B12:B14"/>
    <mergeCell ref="C12:C14"/>
    <mergeCell ref="D12:D14"/>
    <mergeCell ref="E12:E14"/>
    <mergeCell ref="I12:I13"/>
    <mergeCell ref="J12:J13"/>
    <mergeCell ref="K12:K13"/>
    <mergeCell ref="L12:L13"/>
    <mergeCell ref="M12:M13"/>
  </mergeCells>
  <dataValidations count="5">
    <dataValidation type="decimal" operator="lessThanOrEqual" allowBlank="1" showInputMessage="1" showErrorMessage="1" error="max. 40" sqref="F15:F27" xr:uid="{89D7AB62-DDF8-492F-9C74-23E99A3C6261}">
      <formula1>40</formula1>
    </dataValidation>
    <dataValidation type="decimal" operator="lessThanOrEqual" allowBlank="1" showInputMessage="1" showErrorMessage="1" error="max. 15" sqref="G15:G27" xr:uid="{C4B7B8ED-ED8F-41DE-A222-3CDC006FEF21}">
      <formula1>15</formula1>
    </dataValidation>
    <dataValidation type="decimal" operator="lessThanOrEqual" allowBlank="1" showInputMessage="1" showErrorMessage="1" error="max. 10" sqref="H15:H27" xr:uid="{9D64F3AF-3764-4EE3-A003-06A8C46BDD0F}">
      <formula1>10</formula1>
    </dataValidation>
    <dataValidation type="decimal" operator="lessThanOrEqual" allowBlank="1" showInputMessage="1" showErrorMessage="1" error="max. 5" sqref="J15:K27" xr:uid="{00000000-0002-0000-0000-000003000000}">
      <formula1>5</formula1>
    </dataValidation>
    <dataValidation type="decimal" operator="lessThanOrEqual" allowBlank="1" showInputMessage="1" showErrorMessage="1" error="max. 25" sqref="I15:I27" xr:uid="{5B16AA27-A54B-4C55-83D1-8CFD620D1CDE}">
      <formula1>25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2EBCC-B6C9-4364-8BDD-07A4A06EDC7E}">
  <dimension ref="A1:BW29"/>
  <sheetViews>
    <sheetView workbookViewId="0"/>
  </sheetViews>
  <sheetFormatPr defaultColWidth="9.140625" defaultRowHeight="12.75" x14ac:dyDescent="0.25"/>
  <cols>
    <col min="1" max="1" width="11.7109375" style="2" customWidth="1"/>
    <col min="2" max="2" width="26.140625" style="2" customWidth="1"/>
    <col min="3" max="3" width="34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5" ht="38.25" customHeight="1" x14ac:dyDescent="0.25">
      <c r="A1" s="1" t="s">
        <v>27</v>
      </c>
    </row>
    <row r="2" spans="1:75" x14ac:dyDescent="0.25">
      <c r="A2" s="4" t="s">
        <v>37</v>
      </c>
      <c r="D2" s="4" t="s">
        <v>22</v>
      </c>
    </row>
    <row r="3" spans="1:75" x14ac:dyDescent="0.25">
      <c r="A3" s="4" t="s">
        <v>29</v>
      </c>
      <c r="D3" s="2" t="s">
        <v>25</v>
      </c>
    </row>
    <row r="4" spans="1:75" x14ac:dyDescent="0.25">
      <c r="A4" s="4" t="s">
        <v>38</v>
      </c>
      <c r="D4" s="2" t="s">
        <v>26</v>
      </c>
    </row>
    <row r="5" spans="1:75" x14ac:dyDescent="0.25">
      <c r="A5" s="4" t="s">
        <v>39</v>
      </c>
      <c r="D5" s="2" t="s">
        <v>28</v>
      </c>
    </row>
    <row r="6" spans="1:75" x14ac:dyDescent="0.25">
      <c r="A6" s="2" t="s">
        <v>40</v>
      </c>
    </row>
    <row r="7" spans="1:75" x14ac:dyDescent="0.25">
      <c r="A7" s="19" t="s">
        <v>30</v>
      </c>
      <c r="D7" s="4" t="s">
        <v>23</v>
      </c>
    </row>
    <row r="8" spans="1:75" ht="39.6" customHeight="1" x14ac:dyDescent="0.25">
      <c r="D8" s="31" t="s">
        <v>31</v>
      </c>
      <c r="E8" s="31"/>
    </row>
    <row r="9" spans="1:75" s="38" customFormat="1" x14ac:dyDescent="0.25">
      <c r="D9" s="53"/>
      <c r="E9" s="53"/>
    </row>
    <row r="10" spans="1:75" s="38" customFormat="1" ht="39.6" customHeight="1" x14ac:dyDescent="0.25">
      <c r="D10" s="31" t="s">
        <v>85</v>
      </c>
      <c r="E10" s="31"/>
      <c r="F10" s="31"/>
      <c r="G10" s="31"/>
      <c r="H10" s="31"/>
      <c r="I10" s="31"/>
      <c r="J10" s="31"/>
      <c r="K10" s="31"/>
      <c r="L10" s="31"/>
    </row>
    <row r="11" spans="1:75" ht="12.6" customHeight="1" x14ac:dyDescent="0.25">
      <c r="A11" s="4"/>
    </row>
    <row r="12" spans="1:75" ht="26.45" customHeight="1" x14ac:dyDescent="0.25">
      <c r="A12" s="25" t="s">
        <v>0</v>
      </c>
      <c r="B12" s="25" t="s">
        <v>1</v>
      </c>
      <c r="C12" s="25" t="s">
        <v>17</v>
      </c>
      <c r="D12" s="25" t="s">
        <v>12</v>
      </c>
      <c r="E12" s="28" t="s">
        <v>2</v>
      </c>
      <c r="F12" s="25" t="s">
        <v>14</v>
      </c>
      <c r="G12" s="25" t="s">
        <v>32</v>
      </c>
      <c r="H12" s="25" t="s">
        <v>13</v>
      </c>
      <c r="I12" s="25" t="s">
        <v>33</v>
      </c>
      <c r="J12" s="25" t="s">
        <v>34</v>
      </c>
      <c r="K12" s="25" t="s">
        <v>35</v>
      </c>
      <c r="L12" s="25" t="s">
        <v>3</v>
      </c>
    </row>
    <row r="13" spans="1:75" ht="59.45" customHeight="1" x14ac:dyDescent="0.25">
      <c r="A13" s="27"/>
      <c r="B13" s="27"/>
      <c r="C13" s="27"/>
      <c r="D13" s="27"/>
      <c r="E13" s="29"/>
      <c r="F13" s="26"/>
      <c r="G13" s="26"/>
      <c r="H13" s="26"/>
      <c r="I13" s="26"/>
      <c r="J13" s="26"/>
      <c r="K13" s="26"/>
      <c r="L13" s="26"/>
    </row>
    <row r="14" spans="1:75" ht="28.9" customHeight="1" x14ac:dyDescent="0.25">
      <c r="A14" s="26"/>
      <c r="B14" s="26"/>
      <c r="C14" s="26"/>
      <c r="D14" s="26"/>
      <c r="E14" s="30"/>
      <c r="F14" s="5" t="s">
        <v>24</v>
      </c>
      <c r="G14" s="5" t="s">
        <v>19</v>
      </c>
      <c r="H14" s="5" t="s">
        <v>21</v>
      </c>
      <c r="I14" s="5" t="s">
        <v>36</v>
      </c>
      <c r="J14" s="5" t="s">
        <v>20</v>
      </c>
      <c r="K14" s="5" t="s">
        <v>20</v>
      </c>
      <c r="L14" s="5"/>
    </row>
    <row r="15" spans="1:75" s="7" customFormat="1" ht="12.75" customHeight="1" x14ac:dyDescent="0.2">
      <c r="A15" s="8" t="s">
        <v>68</v>
      </c>
      <c r="B15" s="7" t="s">
        <v>52</v>
      </c>
      <c r="C15" s="32" t="s">
        <v>41</v>
      </c>
      <c r="D15" s="22">
        <v>2627000</v>
      </c>
      <c r="E15" s="22">
        <v>1300000</v>
      </c>
      <c r="F15" s="51">
        <v>25</v>
      </c>
      <c r="G15" s="51">
        <v>9</v>
      </c>
      <c r="H15" s="51">
        <v>6</v>
      </c>
      <c r="I15" s="51">
        <v>18</v>
      </c>
      <c r="J15" s="51">
        <v>0</v>
      </c>
      <c r="K15" s="51">
        <v>4</v>
      </c>
      <c r="L15" s="9">
        <f t="shared" ref="L15:L27" si="0">SUM(F15:K15)</f>
        <v>62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7" customFormat="1" ht="12.75" customHeight="1" x14ac:dyDescent="0.2">
      <c r="A16" s="8" t="s">
        <v>69</v>
      </c>
      <c r="B16" s="7" t="s">
        <v>53</v>
      </c>
      <c r="C16" s="32" t="s">
        <v>42</v>
      </c>
      <c r="D16" s="22">
        <v>30845300</v>
      </c>
      <c r="E16" s="22">
        <v>11500000</v>
      </c>
      <c r="F16" s="51">
        <v>35</v>
      </c>
      <c r="G16" s="51">
        <v>12</v>
      </c>
      <c r="H16" s="51">
        <v>9</v>
      </c>
      <c r="I16" s="51">
        <v>24</v>
      </c>
      <c r="J16" s="51">
        <v>3</v>
      </c>
      <c r="K16" s="51">
        <v>5</v>
      </c>
      <c r="L16" s="9">
        <f t="shared" si="0"/>
        <v>88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7" customFormat="1" ht="12.75" customHeight="1" x14ac:dyDescent="0.2">
      <c r="A17" s="8" t="s">
        <v>70</v>
      </c>
      <c r="B17" s="7" t="s">
        <v>54</v>
      </c>
      <c r="C17" s="33" t="s">
        <v>43</v>
      </c>
      <c r="D17" s="23">
        <v>20100000</v>
      </c>
      <c r="E17" s="23">
        <v>10000000</v>
      </c>
      <c r="F17" s="51">
        <v>25</v>
      </c>
      <c r="G17" s="51">
        <v>9</v>
      </c>
      <c r="H17" s="51">
        <v>7</v>
      </c>
      <c r="I17" s="51">
        <v>19</v>
      </c>
      <c r="J17" s="51">
        <v>2</v>
      </c>
      <c r="K17" s="51">
        <v>5</v>
      </c>
      <c r="L17" s="9">
        <f t="shared" si="0"/>
        <v>67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7" customFormat="1" ht="12.75" customHeight="1" x14ac:dyDescent="0.2">
      <c r="A18" s="8" t="s">
        <v>71</v>
      </c>
      <c r="B18" s="7" t="s">
        <v>55</v>
      </c>
      <c r="C18" s="32" t="s">
        <v>44</v>
      </c>
      <c r="D18" s="22">
        <v>5470000</v>
      </c>
      <c r="E18" s="22">
        <v>2900000</v>
      </c>
      <c r="F18" s="51">
        <v>25</v>
      </c>
      <c r="G18" s="51">
        <v>9</v>
      </c>
      <c r="H18" s="51">
        <v>7</v>
      </c>
      <c r="I18" s="51">
        <v>19</v>
      </c>
      <c r="J18" s="51">
        <v>2</v>
      </c>
      <c r="K18" s="51">
        <v>5</v>
      </c>
      <c r="L18" s="9">
        <f t="shared" si="0"/>
        <v>67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7" customFormat="1" ht="12.75" customHeight="1" x14ac:dyDescent="0.2">
      <c r="A19" s="8" t="s">
        <v>72</v>
      </c>
      <c r="B19" s="7" t="s">
        <v>56</v>
      </c>
      <c r="C19" s="33" t="s">
        <v>45</v>
      </c>
      <c r="D19" s="23">
        <v>4176522</v>
      </c>
      <c r="E19" s="23">
        <v>2000000</v>
      </c>
      <c r="F19" s="51">
        <v>25</v>
      </c>
      <c r="G19" s="51">
        <v>9</v>
      </c>
      <c r="H19" s="51">
        <v>6</v>
      </c>
      <c r="I19" s="51">
        <v>20</v>
      </c>
      <c r="J19" s="51">
        <v>0</v>
      </c>
      <c r="K19" s="51">
        <v>4</v>
      </c>
      <c r="L19" s="9">
        <f t="shared" si="0"/>
        <v>64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7" customFormat="1" x14ac:dyDescent="0.2">
      <c r="A20" s="8" t="s">
        <v>73</v>
      </c>
      <c r="B20" s="7" t="s">
        <v>53</v>
      </c>
      <c r="C20" s="32" t="s">
        <v>46</v>
      </c>
      <c r="D20" s="22">
        <v>17712750</v>
      </c>
      <c r="E20" s="22">
        <v>8000000</v>
      </c>
      <c r="F20" s="51">
        <v>30</v>
      </c>
      <c r="G20" s="51">
        <v>10</v>
      </c>
      <c r="H20" s="51">
        <v>8</v>
      </c>
      <c r="I20" s="51">
        <v>21</v>
      </c>
      <c r="J20" s="51">
        <v>3</v>
      </c>
      <c r="K20" s="51">
        <v>4</v>
      </c>
      <c r="L20" s="9">
        <f t="shared" si="0"/>
        <v>76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s="7" customFormat="1" ht="12.75" customHeight="1" x14ac:dyDescent="0.2">
      <c r="A21" s="8" t="s">
        <v>74</v>
      </c>
      <c r="B21" s="7" t="s">
        <v>57</v>
      </c>
      <c r="C21" s="32" t="s">
        <v>47</v>
      </c>
      <c r="D21" s="22">
        <v>29500000</v>
      </c>
      <c r="E21" s="22">
        <v>8500000</v>
      </c>
      <c r="F21" s="51">
        <v>22</v>
      </c>
      <c r="G21" s="51">
        <v>9</v>
      </c>
      <c r="H21" s="51">
        <v>7</v>
      </c>
      <c r="I21" s="51">
        <v>21</v>
      </c>
      <c r="J21" s="51">
        <v>0</v>
      </c>
      <c r="K21" s="51">
        <v>4</v>
      </c>
      <c r="L21" s="9">
        <f t="shared" si="0"/>
        <v>63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s="7" customFormat="1" ht="12.75" customHeight="1" x14ac:dyDescent="0.2">
      <c r="A22" s="8" t="s">
        <v>75</v>
      </c>
      <c r="B22" s="7" t="s">
        <v>58</v>
      </c>
      <c r="C22" s="32" t="s">
        <v>82</v>
      </c>
      <c r="D22" s="22">
        <v>32892370</v>
      </c>
      <c r="E22" s="22">
        <v>10000000</v>
      </c>
      <c r="F22" s="51">
        <v>27</v>
      </c>
      <c r="G22" s="51">
        <v>10</v>
      </c>
      <c r="H22" s="51">
        <v>8</v>
      </c>
      <c r="I22" s="51">
        <v>21</v>
      </c>
      <c r="J22" s="51">
        <v>0</v>
      </c>
      <c r="K22" s="51">
        <v>4</v>
      </c>
      <c r="L22" s="9">
        <f t="shared" si="0"/>
        <v>70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s="7" customFormat="1" ht="13.5" customHeight="1" x14ac:dyDescent="0.2">
      <c r="A23" s="8" t="s">
        <v>76</v>
      </c>
      <c r="B23" s="7" t="s">
        <v>59</v>
      </c>
      <c r="C23" s="32" t="s">
        <v>48</v>
      </c>
      <c r="D23" s="22">
        <v>5660500</v>
      </c>
      <c r="E23" s="22">
        <v>3000000</v>
      </c>
      <c r="F23" s="51">
        <v>35</v>
      </c>
      <c r="G23" s="51">
        <v>12</v>
      </c>
      <c r="H23" s="51">
        <v>7</v>
      </c>
      <c r="I23" s="51">
        <v>22</v>
      </c>
      <c r="J23" s="51">
        <v>0</v>
      </c>
      <c r="K23" s="51">
        <v>5</v>
      </c>
      <c r="L23" s="9">
        <f t="shared" si="0"/>
        <v>81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s="7" customFormat="1" ht="12.75" customHeight="1" x14ac:dyDescent="0.2">
      <c r="A24" s="8" t="s">
        <v>77</v>
      </c>
      <c r="B24" s="7" t="s">
        <v>60</v>
      </c>
      <c r="C24" s="32" t="s">
        <v>49</v>
      </c>
      <c r="D24" s="22">
        <v>10765335</v>
      </c>
      <c r="E24" s="22">
        <v>7000000</v>
      </c>
      <c r="F24" s="51">
        <v>26</v>
      </c>
      <c r="G24" s="51">
        <v>9</v>
      </c>
      <c r="H24" s="51">
        <v>8</v>
      </c>
      <c r="I24" s="51">
        <v>21</v>
      </c>
      <c r="J24" s="51">
        <v>4</v>
      </c>
      <c r="K24" s="51">
        <v>5</v>
      </c>
      <c r="L24" s="9">
        <f t="shared" si="0"/>
        <v>73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s="7" customFormat="1" ht="12.75" customHeight="1" x14ac:dyDescent="0.2">
      <c r="A25" s="8" t="s">
        <v>78</v>
      </c>
      <c r="B25" s="7" t="s">
        <v>61</v>
      </c>
      <c r="C25" s="33" t="s">
        <v>50</v>
      </c>
      <c r="D25" s="23">
        <v>21300000</v>
      </c>
      <c r="E25" s="23">
        <v>9000000</v>
      </c>
      <c r="F25" s="51">
        <v>35</v>
      </c>
      <c r="G25" s="51">
        <v>13</v>
      </c>
      <c r="H25" s="51">
        <v>8</v>
      </c>
      <c r="I25" s="51">
        <v>22</v>
      </c>
      <c r="J25" s="51">
        <v>4</v>
      </c>
      <c r="K25" s="51">
        <v>5</v>
      </c>
      <c r="L25" s="9">
        <f t="shared" si="0"/>
        <v>87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s="7" customFormat="1" ht="12.75" customHeight="1" x14ac:dyDescent="0.2">
      <c r="A26" s="8" t="s">
        <v>79</v>
      </c>
      <c r="B26" s="7" t="s">
        <v>62</v>
      </c>
      <c r="C26" s="32" t="s">
        <v>51</v>
      </c>
      <c r="D26" s="22">
        <v>27409750</v>
      </c>
      <c r="E26" s="22">
        <v>5000000</v>
      </c>
      <c r="F26" s="51">
        <v>26</v>
      </c>
      <c r="G26" s="51">
        <v>9</v>
      </c>
      <c r="H26" s="51">
        <v>8</v>
      </c>
      <c r="I26" s="51">
        <v>21</v>
      </c>
      <c r="J26" s="51">
        <v>2</v>
      </c>
      <c r="K26" s="51">
        <v>5</v>
      </c>
      <c r="L26" s="9">
        <f t="shared" si="0"/>
        <v>71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s="7" customFormat="1" ht="12.75" customHeight="1" x14ac:dyDescent="0.2">
      <c r="A27" s="8" t="s">
        <v>80</v>
      </c>
      <c r="B27" s="7" t="s">
        <v>63</v>
      </c>
      <c r="C27" s="33" t="s">
        <v>81</v>
      </c>
      <c r="D27" s="23">
        <v>42202440</v>
      </c>
      <c r="E27" s="23">
        <v>10000000</v>
      </c>
      <c r="F27" s="51">
        <v>27</v>
      </c>
      <c r="G27" s="51">
        <v>10</v>
      </c>
      <c r="H27" s="51">
        <v>8</v>
      </c>
      <c r="I27" s="51">
        <v>22</v>
      </c>
      <c r="J27" s="51">
        <v>1</v>
      </c>
      <c r="K27" s="51">
        <v>5</v>
      </c>
      <c r="L27" s="9">
        <f t="shared" si="0"/>
        <v>73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25">
      <c r="D28" s="21">
        <f>SUM(D15:D27)</f>
        <v>250661967</v>
      </c>
      <c r="E28" s="21">
        <f>SUM(E15:E27)</f>
        <v>88200000</v>
      </c>
    </row>
    <row r="29" spans="1:75" x14ac:dyDescent="0.25">
      <c r="E29" s="18"/>
    </row>
  </sheetData>
  <mergeCells count="14">
    <mergeCell ref="D10:L10"/>
    <mergeCell ref="L12:L13"/>
    <mergeCell ref="F12:F13"/>
    <mergeCell ref="G12:G13"/>
    <mergeCell ref="H12:H13"/>
    <mergeCell ref="I12:I13"/>
    <mergeCell ref="J12:J13"/>
    <mergeCell ref="K12:K13"/>
    <mergeCell ref="D8:E8"/>
    <mergeCell ref="A12:A14"/>
    <mergeCell ref="B12:B14"/>
    <mergeCell ref="C12:C14"/>
    <mergeCell ref="D12:D14"/>
    <mergeCell ref="E12:E14"/>
  </mergeCells>
  <dataValidations count="5">
    <dataValidation type="decimal" operator="lessThanOrEqual" allowBlank="1" showInputMessage="1" showErrorMessage="1" error="max. 25" sqref="I15:I27" xr:uid="{132B14C4-6492-4CBD-8FF5-6A35678C8D4D}">
      <formula1>25</formula1>
    </dataValidation>
    <dataValidation type="decimal" operator="lessThanOrEqual" allowBlank="1" showInputMessage="1" showErrorMessage="1" error="max. 5" sqref="J15:K27" xr:uid="{4EC21529-2BB0-4997-AA45-5AFA29A82742}">
      <formula1>5</formula1>
    </dataValidation>
    <dataValidation type="decimal" operator="lessThanOrEqual" allowBlank="1" showInputMessage="1" showErrorMessage="1" error="max. 10" sqref="H15:H27" xr:uid="{D45A9018-5865-4990-8B8F-9806076EC6C0}">
      <formula1>10</formula1>
    </dataValidation>
    <dataValidation type="decimal" operator="lessThanOrEqual" allowBlank="1" showInputMessage="1" showErrorMessage="1" error="max. 15" sqref="G15:G27" xr:uid="{CA8BC1B8-F852-4DEC-A41A-7FBE42D4BB1D}">
      <formula1>15</formula1>
    </dataValidation>
    <dataValidation type="decimal" operator="lessThanOrEqual" allowBlank="1" showInputMessage="1" showErrorMessage="1" error="max. 40" sqref="F15:F27" xr:uid="{4603878C-73B5-4B90-A3F7-54BB59C75660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A8117-0AFF-4284-BE00-B8E1C0CD4ADB}">
  <dimension ref="A1:BW29"/>
  <sheetViews>
    <sheetView workbookViewId="0"/>
  </sheetViews>
  <sheetFormatPr defaultColWidth="9.140625" defaultRowHeight="12.75" x14ac:dyDescent="0.25"/>
  <cols>
    <col min="1" max="1" width="11.7109375" style="38" customWidth="1"/>
    <col min="2" max="2" width="26.140625" style="38" customWidth="1"/>
    <col min="3" max="3" width="34" style="38" customWidth="1"/>
    <col min="4" max="4" width="15.5703125" style="38" customWidth="1"/>
    <col min="5" max="5" width="15" style="38" customWidth="1"/>
    <col min="6" max="6" width="9.7109375" style="38" customWidth="1"/>
    <col min="7" max="12" width="9.28515625" style="38" customWidth="1"/>
    <col min="13" max="16384" width="9.140625" style="38"/>
  </cols>
  <sheetData>
    <row r="1" spans="1:75" ht="38.25" customHeight="1" x14ac:dyDescent="0.25">
      <c r="A1" s="37" t="s">
        <v>27</v>
      </c>
    </row>
    <row r="2" spans="1:75" x14ac:dyDescent="0.25">
      <c r="A2" s="39" t="s">
        <v>37</v>
      </c>
      <c r="D2" s="39" t="s">
        <v>22</v>
      </c>
    </row>
    <row r="3" spans="1:75" x14ac:dyDescent="0.25">
      <c r="A3" s="39" t="s">
        <v>29</v>
      </c>
      <c r="D3" s="38" t="s">
        <v>25</v>
      </c>
    </row>
    <row r="4" spans="1:75" x14ac:dyDescent="0.25">
      <c r="A4" s="39" t="s">
        <v>38</v>
      </c>
      <c r="D4" s="38" t="s">
        <v>26</v>
      </c>
    </row>
    <row r="5" spans="1:75" x14ac:dyDescent="0.25">
      <c r="A5" s="39" t="s">
        <v>39</v>
      </c>
      <c r="D5" s="38" t="s">
        <v>28</v>
      </c>
    </row>
    <row r="6" spans="1:75" x14ac:dyDescent="0.25">
      <c r="A6" s="38" t="s">
        <v>40</v>
      </c>
    </row>
    <row r="7" spans="1:75" x14ac:dyDescent="0.25">
      <c r="A7" s="46" t="s">
        <v>30</v>
      </c>
      <c r="D7" s="39" t="s">
        <v>23</v>
      </c>
    </row>
    <row r="8" spans="1:75" ht="39.6" customHeight="1" x14ac:dyDescent="0.25">
      <c r="D8" s="31" t="s">
        <v>31</v>
      </c>
      <c r="E8" s="31"/>
    </row>
    <row r="9" spans="1:75" x14ac:dyDescent="0.25">
      <c r="D9" s="53"/>
      <c r="E9" s="53"/>
    </row>
    <row r="10" spans="1:75" ht="39.6" customHeight="1" x14ac:dyDescent="0.25">
      <c r="D10" s="31" t="s">
        <v>85</v>
      </c>
      <c r="E10" s="31"/>
      <c r="F10" s="31"/>
      <c r="G10" s="31"/>
      <c r="H10" s="31"/>
      <c r="I10" s="31"/>
      <c r="J10" s="31"/>
      <c r="K10" s="31"/>
      <c r="L10" s="31"/>
    </row>
    <row r="11" spans="1:75" ht="12.6" customHeight="1" x14ac:dyDescent="0.25">
      <c r="A11" s="39"/>
    </row>
    <row r="12" spans="1:75" ht="26.45" customHeight="1" x14ac:dyDescent="0.25">
      <c r="A12" s="25" t="s">
        <v>0</v>
      </c>
      <c r="B12" s="25" t="s">
        <v>1</v>
      </c>
      <c r="C12" s="25" t="s">
        <v>17</v>
      </c>
      <c r="D12" s="25" t="s">
        <v>12</v>
      </c>
      <c r="E12" s="28" t="s">
        <v>2</v>
      </c>
      <c r="F12" s="25" t="s">
        <v>14</v>
      </c>
      <c r="G12" s="25" t="s">
        <v>32</v>
      </c>
      <c r="H12" s="25" t="s">
        <v>13</v>
      </c>
      <c r="I12" s="25" t="s">
        <v>33</v>
      </c>
      <c r="J12" s="25" t="s">
        <v>34</v>
      </c>
      <c r="K12" s="25" t="s">
        <v>35</v>
      </c>
      <c r="L12" s="25" t="s">
        <v>3</v>
      </c>
    </row>
    <row r="13" spans="1:75" ht="59.45" customHeight="1" x14ac:dyDescent="0.25">
      <c r="A13" s="27"/>
      <c r="B13" s="27"/>
      <c r="C13" s="27"/>
      <c r="D13" s="27"/>
      <c r="E13" s="29"/>
      <c r="F13" s="26"/>
      <c r="G13" s="26"/>
      <c r="H13" s="26"/>
      <c r="I13" s="26"/>
      <c r="J13" s="26"/>
      <c r="K13" s="26"/>
      <c r="L13" s="26"/>
    </row>
    <row r="14" spans="1:75" ht="28.9" customHeight="1" x14ac:dyDescent="0.25">
      <c r="A14" s="26"/>
      <c r="B14" s="26"/>
      <c r="C14" s="26"/>
      <c r="D14" s="26"/>
      <c r="E14" s="30"/>
      <c r="F14" s="40" t="s">
        <v>24</v>
      </c>
      <c r="G14" s="40" t="s">
        <v>19</v>
      </c>
      <c r="H14" s="40" t="s">
        <v>21</v>
      </c>
      <c r="I14" s="40" t="s">
        <v>36</v>
      </c>
      <c r="J14" s="40" t="s">
        <v>20</v>
      </c>
      <c r="K14" s="40" t="s">
        <v>20</v>
      </c>
      <c r="L14" s="40"/>
    </row>
    <row r="15" spans="1:75" s="41" customFormat="1" ht="12.75" customHeight="1" x14ac:dyDescent="0.2">
      <c r="A15" s="42" t="s">
        <v>68</v>
      </c>
      <c r="B15" s="41" t="s">
        <v>52</v>
      </c>
      <c r="C15" s="32" t="s">
        <v>41</v>
      </c>
      <c r="D15" s="49">
        <v>2627000</v>
      </c>
      <c r="E15" s="49">
        <v>1300000</v>
      </c>
      <c r="F15" s="51">
        <v>25</v>
      </c>
      <c r="G15" s="51">
        <v>9</v>
      </c>
      <c r="H15" s="51">
        <v>6</v>
      </c>
      <c r="I15" s="51">
        <v>18</v>
      </c>
      <c r="J15" s="51">
        <v>0</v>
      </c>
      <c r="K15" s="51">
        <v>4</v>
      </c>
      <c r="L15" s="51">
        <f t="shared" ref="L15:L27" si="0">SUM(F15:K15)</f>
        <v>62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</row>
    <row r="16" spans="1:75" s="41" customFormat="1" ht="12.75" customHeight="1" x14ac:dyDescent="0.2">
      <c r="A16" s="42" t="s">
        <v>69</v>
      </c>
      <c r="B16" s="41" t="s">
        <v>53</v>
      </c>
      <c r="C16" s="32" t="s">
        <v>42</v>
      </c>
      <c r="D16" s="49">
        <v>30845300</v>
      </c>
      <c r="E16" s="49">
        <v>11500000</v>
      </c>
      <c r="F16" s="51">
        <v>37</v>
      </c>
      <c r="G16" s="51">
        <v>13</v>
      </c>
      <c r="H16" s="51">
        <v>8</v>
      </c>
      <c r="I16" s="51">
        <v>24</v>
      </c>
      <c r="J16" s="51">
        <v>3</v>
      </c>
      <c r="K16" s="51">
        <v>5</v>
      </c>
      <c r="L16" s="51">
        <f t="shared" si="0"/>
        <v>90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</row>
    <row r="17" spans="1:75" s="41" customFormat="1" ht="12.75" customHeight="1" x14ac:dyDescent="0.2">
      <c r="A17" s="42" t="s">
        <v>70</v>
      </c>
      <c r="B17" s="41" t="s">
        <v>54</v>
      </c>
      <c r="C17" s="33" t="s">
        <v>43</v>
      </c>
      <c r="D17" s="52">
        <v>20100000</v>
      </c>
      <c r="E17" s="52">
        <v>10000000</v>
      </c>
      <c r="F17" s="51">
        <v>26</v>
      </c>
      <c r="G17" s="51">
        <v>10</v>
      </c>
      <c r="H17" s="51">
        <v>7</v>
      </c>
      <c r="I17" s="51">
        <v>19</v>
      </c>
      <c r="J17" s="51">
        <v>2</v>
      </c>
      <c r="K17" s="51">
        <v>5</v>
      </c>
      <c r="L17" s="51">
        <f t="shared" si="0"/>
        <v>69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</row>
    <row r="18" spans="1:75" s="41" customFormat="1" ht="12.75" customHeight="1" x14ac:dyDescent="0.2">
      <c r="A18" s="42" t="s">
        <v>71</v>
      </c>
      <c r="B18" s="41" t="s">
        <v>55</v>
      </c>
      <c r="C18" s="32" t="s">
        <v>44</v>
      </c>
      <c r="D18" s="49">
        <v>5470000</v>
      </c>
      <c r="E18" s="49">
        <v>2900000</v>
      </c>
      <c r="F18" s="51">
        <v>22</v>
      </c>
      <c r="G18" s="51">
        <v>9</v>
      </c>
      <c r="H18" s="51">
        <v>7</v>
      </c>
      <c r="I18" s="51">
        <v>19</v>
      </c>
      <c r="J18" s="51">
        <v>2</v>
      </c>
      <c r="K18" s="51">
        <v>5</v>
      </c>
      <c r="L18" s="51">
        <f t="shared" si="0"/>
        <v>64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</row>
    <row r="19" spans="1:75" s="41" customFormat="1" ht="12.75" customHeight="1" x14ac:dyDescent="0.2">
      <c r="A19" s="42" t="s">
        <v>72</v>
      </c>
      <c r="B19" s="41" t="s">
        <v>56</v>
      </c>
      <c r="C19" s="33" t="s">
        <v>45</v>
      </c>
      <c r="D19" s="52">
        <v>4176522</v>
      </c>
      <c r="E19" s="52">
        <v>2000000</v>
      </c>
      <c r="F19" s="51">
        <v>23</v>
      </c>
      <c r="G19" s="51">
        <v>9</v>
      </c>
      <c r="H19" s="51">
        <v>6</v>
      </c>
      <c r="I19" s="51">
        <v>20</v>
      </c>
      <c r="J19" s="51">
        <v>0</v>
      </c>
      <c r="K19" s="51">
        <v>4</v>
      </c>
      <c r="L19" s="51">
        <f t="shared" si="0"/>
        <v>62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</row>
    <row r="20" spans="1:75" s="41" customFormat="1" x14ac:dyDescent="0.2">
      <c r="A20" s="42" t="s">
        <v>73</v>
      </c>
      <c r="B20" s="41" t="s">
        <v>53</v>
      </c>
      <c r="C20" s="32" t="s">
        <v>46</v>
      </c>
      <c r="D20" s="49">
        <v>17712750</v>
      </c>
      <c r="E20" s="49">
        <v>8000000</v>
      </c>
      <c r="F20" s="51">
        <v>30</v>
      </c>
      <c r="G20" s="51">
        <v>11</v>
      </c>
      <c r="H20" s="51">
        <v>8</v>
      </c>
      <c r="I20" s="51">
        <v>22</v>
      </c>
      <c r="J20" s="51">
        <v>3</v>
      </c>
      <c r="K20" s="51">
        <v>4</v>
      </c>
      <c r="L20" s="51">
        <f t="shared" si="0"/>
        <v>78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</row>
    <row r="21" spans="1:75" s="41" customFormat="1" ht="12.75" customHeight="1" x14ac:dyDescent="0.2">
      <c r="A21" s="42" t="s">
        <v>74</v>
      </c>
      <c r="B21" s="41" t="s">
        <v>57</v>
      </c>
      <c r="C21" s="32" t="s">
        <v>47</v>
      </c>
      <c r="D21" s="49">
        <v>29500000</v>
      </c>
      <c r="E21" s="49">
        <v>8500000</v>
      </c>
      <c r="F21" s="51">
        <v>22</v>
      </c>
      <c r="G21" s="51">
        <v>9</v>
      </c>
      <c r="H21" s="51">
        <v>7</v>
      </c>
      <c r="I21" s="51">
        <v>21</v>
      </c>
      <c r="J21" s="51">
        <v>0</v>
      </c>
      <c r="K21" s="51">
        <v>4</v>
      </c>
      <c r="L21" s="51">
        <f t="shared" si="0"/>
        <v>63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</row>
    <row r="22" spans="1:75" s="41" customFormat="1" ht="12.75" customHeight="1" x14ac:dyDescent="0.2">
      <c r="A22" s="42" t="s">
        <v>75</v>
      </c>
      <c r="B22" s="41" t="s">
        <v>58</v>
      </c>
      <c r="C22" s="32" t="s">
        <v>82</v>
      </c>
      <c r="D22" s="49">
        <v>32892370</v>
      </c>
      <c r="E22" s="49">
        <v>10000000</v>
      </c>
      <c r="F22" s="51">
        <v>28</v>
      </c>
      <c r="G22" s="51">
        <v>10</v>
      </c>
      <c r="H22" s="51">
        <v>7</v>
      </c>
      <c r="I22" s="51">
        <v>21</v>
      </c>
      <c r="J22" s="51">
        <v>0</v>
      </c>
      <c r="K22" s="51">
        <v>4</v>
      </c>
      <c r="L22" s="51">
        <f t="shared" si="0"/>
        <v>70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</row>
    <row r="23" spans="1:75" s="41" customFormat="1" ht="13.5" customHeight="1" x14ac:dyDescent="0.2">
      <c r="A23" s="42" t="s">
        <v>76</v>
      </c>
      <c r="B23" s="41" t="s">
        <v>59</v>
      </c>
      <c r="C23" s="32" t="s">
        <v>48</v>
      </c>
      <c r="D23" s="49">
        <v>5660500</v>
      </c>
      <c r="E23" s="49">
        <v>3000000</v>
      </c>
      <c r="F23" s="51">
        <v>34</v>
      </c>
      <c r="G23" s="51">
        <v>12</v>
      </c>
      <c r="H23" s="51">
        <v>7</v>
      </c>
      <c r="I23" s="51">
        <v>22</v>
      </c>
      <c r="J23" s="51">
        <v>0</v>
      </c>
      <c r="K23" s="51">
        <v>5</v>
      </c>
      <c r="L23" s="51">
        <f t="shared" si="0"/>
        <v>80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</row>
    <row r="24" spans="1:75" s="41" customFormat="1" ht="12.75" customHeight="1" x14ac:dyDescent="0.2">
      <c r="A24" s="42" t="s">
        <v>77</v>
      </c>
      <c r="B24" s="41" t="s">
        <v>60</v>
      </c>
      <c r="C24" s="32" t="s">
        <v>49</v>
      </c>
      <c r="D24" s="49">
        <v>10765335</v>
      </c>
      <c r="E24" s="49">
        <v>7000000</v>
      </c>
      <c r="F24" s="51">
        <v>30</v>
      </c>
      <c r="G24" s="51">
        <v>11</v>
      </c>
      <c r="H24" s="51">
        <v>8</v>
      </c>
      <c r="I24" s="51">
        <v>21</v>
      </c>
      <c r="J24" s="51">
        <v>4</v>
      </c>
      <c r="K24" s="51">
        <v>5</v>
      </c>
      <c r="L24" s="51">
        <f t="shared" si="0"/>
        <v>79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</row>
    <row r="25" spans="1:75" s="41" customFormat="1" ht="12.75" customHeight="1" x14ac:dyDescent="0.2">
      <c r="A25" s="42" t="s">
        <v>78</v>
      </c>
      <c r="B25" s="41" t="s">
        <v>61</v>
      </c>
      <c r="C25" s="33" t="s">
        <v>50</v>
      </c>
      <c r="D25" s="52">
        <v>21300000</v>
      </c>
      <c r="E25" s="52">
        <v>9000000</v>
      </c>
      <c r="F25" s="51">
        <v>37</v>
      </c>
      <c r="G25" s="51">
        <v>14</v>
      </c>
      <c r="H25" s="51">
        <v>8</v>
      </c>
      <c r="I25" s="51">
        <v>23</v>
      </c>
      <c r="J25" s="51">
        <v>4</v>
      </c>
      <c r="K25" s="51">
        <v>5</v>
      </c>
      <c r="L25" s="51">
        <f t="shared" si="0"/>
        <v>91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</row>
    <row r="26" spans="1:75" s="41" customFormat="1" ht="12.75" customHeight="1" x14ac:dyDescent="0.2">
      <c r="A26" s="42" t="s">
        <v>79</v>
      </c>
      <c r="B26" s="41" t="s">
        <v>62</v>
      </c>
      <c r="C26" s="32" t="s">
        <v>51</v>
      </c>
      <c r="D26" s="49">
        <v>27409750</v>
      </c>
      <c r="E26" s="49">
        <v>5000000</v>
      </c>
      <c r="F26" s="51">
        <v>21</v>
      </c>
      <c r="G26" s="51">
        <v>8</v>
      </c>
      <c r="H26" s="51">
        <v>7</v>
      </c>
      <c r="I26" s="51">
        <v>20</v>
      </c>
      <c r="J26" s="51">
        <v>2</v>
      </c>
      <c r="K26" s="51">
        <v>5</v>
      </c>
      <c r="L26" s="51">
        <f t="shared" si="0"/>
        <v>63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</row>
    <row r="27" spans="1:75" s="41" customFormat="1" ht="12.75" customHeight="1" x14ac:dyDescent="0.2">
      <c r="A27" s="42" t="s">
        <v>80</v>
      </c>
      <c r="B27" s="41" t="s">
        <v>63</v>
      </c>
      <c r="C27" s="33" t="s">
        <v>81</v>
      </c>
      <c r="D27" s="52">
        <v>42202440</v>
      </c>
      <c r="E27" s="52">
        <v>10000000</v>
      </c>
      <c r="F27" s="51">
        <v>32</v>
      </c>
      <c r="G27" s="51">
        <v>11</v>
      </c>
      <c r="H27" s="51">
        <v>8</v>
      </c>
      <c r="I27" s="51">
        <v>22</v>
      </c>
      <c r="J27" s="51">
        <v>1</v>
      </c>
      <c r="K27" s="51">
        <v>5</v>
      </c>
      <c r="L27" s="51">
        <f t="shared" si="0"/>
        <v>79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</row>
    <row r="28" spans="1:75" x14ac:dyDescent="0.25">
      <c r="D28" s="48">
        <f>SUM(D15:D27)</f>
        <v>250661967</v>
      </c>
      <c r="E28" s="48">
        <f>SUM(E15:E27)</f>
        <v>88200000</v>
      </c>
    </row>
    <row r="29" spans="1:75" x14ac:dyDescent="0.25">
      <c r="E29" s="45"/>
    </row>
  </sheetData>
  <mergeCells count="14">
    <mergeCell ref="I12:I13"/>
    <mergeCell ref="J12:J13"/>
    <mergeCell ref="K12:K13"/>
    <mergeCell ref="L12:L13"/>
    <mergeCell ref="D8:E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27" xr:uid="{C5C1AA66-239B-4EB3-BB67-39AEF7CB080F}">
      <formula1>40</formula1>
    </dataValidation>
    <dataValidation type="decimal" operator="lessThanOrEqual" allowBlank="1" showInputMessage="1" showErrorMessage="1" error="max. 15" sqref="G15:G27" xr:uid="{AF0EA5E2-D7E6-4983-A451-D3475268D0FE}">
      <formula1>15</formula1>
    </dataValidation>
    <dataValidation type="decimal" operator="lessThanOrEqual" allowBlank="1" showInputMessage="1" showErrorMessage="1" error="max. 10" sqref="H15:H27" xr:uid="{4CCB085A-53CA-4C2F-8E29-7437252FDC5D}">
      <formula1>10</formula1>
    </dataValidation>
    <dataValidation type="decimal" operator="lessThanOrEqual" allowBlank="1" showInputMessage="1" showErrorMessage="1" error="max. 5" sqref="J15:K27" xr:uid="{566CA327-587A-46B2-8F5B-307E927B8FAD}">
      <formula1>5</formula1>
    </dataValidation>
    <dataValidation type="decimal" operator="lessThanOrEqual" allowBlank="1" showInputMessage="1" showErrorMessage="1" error="max. 25" sqref="I15:I27" xr:uid="{337F044A-2551-4FF5-B858-F7BFCF657C24}">
      <formula1>25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034B7-F7F0-4F2D-A7A8-0A184415DDFD}">
  <dimension ref="A1:BW29"/>
  <sheetViews>
    <sheetView workbookViewId="0"/>
  </sheetViews>
  <sheetFormatPr defaultColWidth="9.140625" defaultRowHeight="12.75" x14ac:dyDescent="0.25"/>
  <cols>
    <col min="1" max="1" width="11.7109375" style="38" customWidth="1"/>
    <col min="2" max="2" width="26.140625" style="38" customWidth="1"/>
    <col min="3" max="3" width="34" style="38" customWidth="1"/>
    <col min="4" max="4" width="15.5703125" style="38" customWidth="1"/>
    <col min="5" max="5" width="15" style="38" customWidth="1"/>
    <col min="6" max="6" width="9.7109375" style="38" customWidth="1"/>
    <col min="7" max="12" width="9.28515625" style="38" customWidth="1"/>
    <col min="13" max="16384" width="9.140625" style="38"/>
  </cols>
  <sheetData>
    <row r="1" spans="1:75" ht="38.25" customHeight="1" x14ac:dyDescent="0.25">
      <c r="A1" s="37" t="s">
        <v>27</v>
      </c>
    </row>
    <row r="2" spans="1:75" x14ac:dyDescent="0.25">
      <c r="A2" s="39" t="s">
        <v>37</v>
      </c>
      <c r="D2" s="39" t="s">
        <v>22</v>
      </c>
    </row>
    <row r="3" spans="1:75" x14ac:dyDescent="0.25">
      <c r="A3" s="39" t="s">
        <v>29</v>
      </c>
      <c r="D3" s="38" t="s">
        <v>25</v>
      </c>
    </row>
    <row r="4" spans="1:75" x14ac:dyDescent="0.25">
      <c r="A4" s="39" t="s">
        <v>38</v>
      </c>
      <c r="D4" s="38" t="s">
        <v>26</v>
      </c>
    </row>
    <row r="5" spans="1:75" x14ac:dyDescent="0.25">
      <c r="A5" s="39" t="s">
        <v>39</v>
      </c>
      <c r="D5" s="38" t="s">
        <v>28</v>
      </c>
    </row>
    <row r="6" spans="1:75" x14ac:dyDescent="0.25">
      <c r="A6" s="38" t="s">
        <v>40</v>
      </c>
    </row>
    <row r="7" spans="1:75" x14ac:dyDescent="0.25">
      <c r="A7" s="46" t="s">
        <v>30</v>
      </c>
      <c r="D7" s="39" t="s">
        <v>23</v>
      </c>
    </row>
    <row r="8" spans="1:75" ht="39.6" customHeight="1" x14ac:dyDescent="0.25">
      <c r="D8" s="31" t="s">
        <v>31</v>
      </c>
      <c r="E8" s="31"/>
    </row>
    <row r="9" spans="1:75" x14ac:dyDescent="0.25">
      <c r="D9" s="53"/>
      <c r="E9" s="53"/>
    </row>
    <row r="10" spans="1:75" ht="39.6" customHeight="1" x14ac:dyDescent="0.25">
      <c r="D10" s="31" t="s">
        <v>85</v>
      </c>
      <c r="E10" s="31"/>
      <c r="F10" s="31"/>
      <c r="G10" s="31"/>
      <c r="H10" s="31"/>
      <c r="I10" s="31"/>
      <c r="J10" s="31"/>
      <c r="K10" s="31"/>
      <c r="L10" s="31"/>
    </row>
    <row r="11" spans="1:75" ht="12.6" customHeight="1" x14ac:dyDescent="0.25">
      <c r="A11" s="39"/>
    </row>
    <row r="12" spans="1:75" ht="26.45" customHeight="1" x14ac:dyDescent="0.25">
      <c r="A12" s="25" t="s">
        <v>0</v>
      </c>
      <c r="B12" s="25" t="s">
        <v>1</v>
      </c>
      <c r="C12" s="25" t="s">
        <v>17</v>
      </c>
      <c r="D12" s="25" t="s">
        <v>12</v>
      </c>
      <c r="E12" s="28" t="s">
        <v>2</v>
      </c>
      <c r="F12" s="25" t="s">
        <v>14</v>
      </c>
      <c r="G12" s="25" t="s">
        <v>32</v>
      </c>
      <c r="H12" s="25" t="s">
        <v>13</v>
      </c>
      <c r="I12" s="25" t="s">
        <v>33</v>
      </c>
      <c r="J12" s="25" t="s">
        <v>34</v>
      </c>
      <c r="K12" s="25" t="s">
        <v>35</v>
      </c>
      <c r="L12" s="25" t="s">
        <v>3</v>
      </c>
    </row>
    <row r="13" spans="1:75" ht="59.45" customHeight="1" x14ac:dyDescent="0.25">
      <c r="A13" s="27"/>
      <c r="B13" s="27"/>
      <c r="C13" s="27"/>
      <c r="D13" s="27"/>
      <c r="E13" s="29"/>
      <c r="F13" s="26"/>
      <c r="G13" s="26"/>
      <c r="H13" s="26"/>
      <c r="I13" s="26"/>
      <c r="J13" s="26"/>
      <c r="K13" s="26"/>
      <c r="L13" s="26"/>
    </row>
    <row r="14" spans="1:75" ht="28.9" customHeight="1" x14ac:dyDescent="0.25">
      <c r="A14" s="26"/>
      <c r="B14" s="26"/>
      <c r="C14" s="26"/>
      <c r="D14" s="26"/>
      <c r="E14" s="30"/>
      <c r="F14" s="40" t="s">
        <v>24</v>
      </c>
      <c r="G14" s="40" t="s">
        <v>19</v>
      </c>
      <c r="H14" s="40" t="s">
        <v>21</v>
      </c>
      <c r="I14" s="40" t="s">
        <v>36</v>
      </c>
      <c r="J14" s="40" t="s">
        <v>20</v>
      </c>
      <c r="K14" s="40" t="s">
        <v>20</v>
      </c>
      <c r="L14" s="40"/>
    </row>
    <row r="15" spans="1:75" s="41" customFormat="1" ht="12.75" customHeight="1" x14ac:dyDescent="0.2">
      <c r="A15" s="42" t="s">
        <v>68</v>
      </c>
      <c r="B15" s="41" t="s">
        <v>52</v>
      </c>
      <c r="C15" s="32" t="s">
        <v>41</v>
      </c>
      <c r="D15" s="49">
        <v>2627000</v>
      </c>
      <c r="E15" s="49">
        <v>1300000</v>
      </c>
      <c r="F15" s="51">
        <v>25</v>
      </c>
      <c r="G15" s="51">
        <v>9</v>
      </c>
      <c r="H15" s="51">
        <v>6</v>
      </c>
      <c r="I15" s="51">
        <v>18</v>
      </c>
      <c r="J15" s="51">
        <v>0</v>
      </c>
      <c r="K15" s="51">
        <v>4</v>
      </c>
      <c r="L15" s="51">
        <f t="shared" ref="L15:L27" si="0">SUM(F15:K15)</f>
        <v>62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</row>
    <row r="16" spans="1:75" s="41" customFormat="1" ht="12.75" customHeight="1" x14ac:dyDescent="0.2">
      <c r="A16" s="42" t="s">
        <v>69</v>
      </c>
      <c r="B16" s="41" t="s">
        <v>53</v>
      </c>
      <c r="C16" s="32" t="s">
        <v>42</v>
      </c>
      <c r="D16" s="49">
        <v>30845300</v>
      </c>
      <c r="E16" s="49">
        <v>11500000</v>
      </c>
      <c r="F16" s="51">
        <v>35</v>
      </c>
      <c r="G16" s="51">
        <v>13</v>
      </c>
      <c r="H16" s="51">
        <v>8</v>
      </c>
      <c r="I16" s="51">
        <v>24</v>
      </c>
      <c r="J16" s="51">
        <v>3</v>
      </c>
      <c r="K16" s="51">
        <v>5</v>
      </c>
      <c r="L16" s="51">
        <f t="shared" si="0"/>
        <v>88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</row>
    <row r="17" spans="1:75" s="41" customFormat="1" ht="12.75" customHeight="1" x14ac:dyDescent="0.2">
      <c r="A17" s="42" t="s">
        <v>70</v>
      </c>
      <c r="B17" s="41" t="s">
        <v>54</v>
      </c>
      <c r="C17" s="33" t="s">
        <v>43</v>
      </c>
      <c r="D17" s="52">
        <v>20100000</v>
      </c>
      <c r="E17" s="52">
        <v>10000000</v>
      </c>
      <c r="F17" s="51">
        <v>26</v>
      </c>
      <c r="G17" s="51">
        <v>10</v>
      </c>
      <c r="H17" s="51">
        <v>7</v>
      </c>
      <c r="I17" s="51">
        <v>19</v>
      </c>
      <c r="J17" s="51">
        <v>2</v>
      </c>
      <c r="K17" s="51">
        <v>5</v>
      </c>
      <c r="L17" s="51">
        <f t="shared" si="0"/>
        <v>69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</row>
    <row r="18" spans="1:75" s="41" customFormat="1" ht="12.75" customHeight="1" x14ac:dyDescent="0.2">
      <c r="A18" s="42" t="s">
        <v>71</v>
      </c>
      <c r="B18" s="41" t="s">
        <v>55</v>
      </c>
      <c r="C18" s="32" t="s">
        <v>44</v>
      </c>
      <c r="D18" s="49">
        <v>5470000</v>
      </c>
      <c r="E18" s="49">
        <v>2900000</v>
      </c>
      <c r="F18" s="51">
        <v>25</v>
      </c>
      <c r="G18" s="51">
        <v>10</v>
      </c>
      <c r="H18" s="51">
        <v>7</v>
      </c>
      <c r="I18" s="51">
        <v>19</v>
      </c>
      <c r="J18" s="51">
        <v>2</v>
      </c>
      <c r="K18" s="51">
        <v>5</v>
      </c>
      <c r="L18" s="51">
        <f t="shared" si="0"/>
        <v>68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</row>
    <row r="19" spans="1:75" s="41" customFormat="1" ht="12.75" customHeight="1" x14ac:dyDescent="0.2">
      <c r="A19" s="42" t="s">
        <v>72</v>
      </c>
      <c r="B19" s="41" t="s">
        <v>56</v>
      </c>
      <c r="C19" s="33" t="s">
        <v>45</v>
      </c>
      <c r="D19" s="52">
        <v>4176522</v>
      </c>
      <c r="E19" s="52">
        <v>2000000</v>
      </c>
      <c r="F19" s="51">
        <v>23</v>
      </c>
      <c r="G19" s="51">
        <v>9</v>
      </c>
      <c r="H19" s="51">
        <v>6</v>
      </c>
      <c r="I19" s="51">
        <v>20</v>
      </c>
      <c r="J19" s="51">
        <v>0</v>
      </c>
      <c r="K19" s="51">
        <v>4</v>
      </c>
      <c r="L19" s="51">
        <f t="shared" si="0"/>
        <v>62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</row>
    <row r="20" spans="1:75" s="41" customFormat="1" x14ac:dyDescent="0.2">
      <c r="A20" s="42" t="s">
        <v>73</v>
      </c>
      <c r="B20" s="41" t="s">
        <v>53</v>
      </c>
      <c r="C20" s="32" t="s">
        <v>46</v>
      </c>
      <c r="D20" s="49">
        <v>17712750</v>
      </c>
      <c r="E20" s="49">
        <v>8000000</v>
      </c>
      <c r="F20" s="51">
        <v>30</v>
      </c>
      <c r="G20" s="51">
        <v>10</v>
      </c>
      <c r="H20" s="51">
        <v>8</v>
      </c>
      <c r="I20" s="51">
        <v>21</v>
      </c>
      <c r="J20" s="51">
        <v>3</v>
      </c>
      <c r="K20" s="51">
        <v>4</v>
      </c>
      <c r="L20" s="51">
        <f t="shared" si="0"/>
        <v>76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</row>
    <row r="21" spans="1:75" s="41" customFormat="1" ht="12.75" customHeight="1" x14ac:dyDescent="0.2">
      <c r="A21" s="42" t="s">
        <v>74</v>
      </c>
      <c r="B21" s="41" t="s">
        <v>57</v>
      </c>
      <c r="C21" s="32" t="s">
        <v>47</v>
      </c>
      <c r="D21" s="49">
        <v>29500000</v>
      </c>
      <c r="E21" s="49">
        <v>8500000</v>
      </c>
      <c r="F21" s="51">
        <v>27</v>
      </c>
      <c r="G21" s="51">
        <v>9</v>
      </c>
      <c r="H21" s="51">
        <v>7</v>
      </c>
      <c r="I21" s="51">
        <v>21</v>
      </c>
      <c r="J21" s="51">
        <v>0</v>
      </c>
      <c r="K21" s="51">
        <v>4</v>
      </c>
      <c r="L21" s="51">
        <f t="shared" si="0"/>
        <v>68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</row>
    <row r="22" spans="1:75" s="41" customFormat="1" ht="12.75" customHeight="1" x14ac:dyDescent="0.2">
      <c r="A22" s="42" t="s">
        <v>75</v>
      </c>
      <c r="B22" s="41" t="s">
        <v>58</v>
      </c>
      <c r="C22" s="32" t="s">
        <v>82</v>
      </c>
      <c r="D22" s="49">
        <v>32892370</v>
      </c>
      <c r="E22" s="49">
        <v>10000000</v>
      </c>
      <c r="F22" s="51">
        <v>27</v>
      </c>
      <c r="G22" s="51">
        <v>10</v>
      </c>
      <c r="H22" s="51">
        <v>7</v>
      </c>
      <c r="I22" s="51">
        <v>21</v>
      </c>
      <c r="J22" s="51">
        <v>0</v>
      </c>
      <c r="K22" s="51">
        <v>4</v>
      </c>
      <c r="L22" s="51">
        <f t="shared" si="0"/>
        <v>69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</row>
    <row r="23" spans="1:75" s="41" customFormat="1" ht="13.5" customHeight="1" x14ac:dyDescent="0.2">
      <c r="A23" s="42" t="s">
        <v>76</v>
      </c>
      <c r="B23" s="41" t="s">
        <v>59</v>
      </c>
      <c r="C23" s="32" t="s">
        <v>48</v>
      </c>
      <c r="D23" s="49">
        <v>5660500</v>
      </c>
      <c r="E23" s="49">
        <v>3000000</v>
      </c>
      <c r="F23" s="51">
        <v>35</v>
      </c>
      <c r="G23" s="51">
        <v>12</v>
      </c>
      <c r="H23" s="51">
        <v>7</v>
      </c>
      <c r="I23" s="51">
        <v>22</v>
      </c>
      <c r="J23" s="51">
        <v>0</v>
      </c>
      <c r="K23" s="51">
        <v>5</v>
      </c>
      <c r="L23" s="51">
        <f t="shared" si="0"/>
        <v>81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</row>
    <row r="24" spans="1:75" s="41" customFormat="1" ht="12.75" customHeight="1" x14ac:dyDescent="0.2">
      <c r="A24" s="42" t="s">
        <v>77</v>
      </c>
      <c r="B24" s="41" t="s">
        <v>60</v>
      </c>
      <c r="C24" s="32" t="s">
        <v>49</v>
      </c>
      <c r="D24" s="49">
        <v>10765335</v>
      </c>
      <c r="E24" s="49">
        <v>7000000</v>
      </c>
      <c r="F24" s="51">
        <v>30</v>
      </c>
      <c r="G24" s="51">
        <v>10</v>
      </c>
      <c r="H24" s="51">
        <v>8</v>
      </c>
      <c r="I24" s="51">
        <v>21</v>
      </c>
      <c r="J24" s="51">
        <v>4</v>
      </c>
      <c r="K24" s="51">
        <v>5</v>
      </c>
      <c r="L24" s="51">
        <f t="shared" si="0"/>
        <v>78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</row>
    <row r="25" spans="1:75" s="41" customFormat="1" ht="12.75" customHeight="1" x14ac:dyDescent="0.2">
      <c r="A25" s="42" t="s">
        <v>78</v>
      </c>
      <c r="B25" s="41" t="s">
        <v>61</v>
      </c>
      <c r="C25" s="33" t="s">
        <v>50</v>
      </c>
      <c r="D25" s="52">
        <v>21300000</v>
      </c>
      <c r="E25" s="52">
        <v>9000000</v>
      </c>
      <c r="F25" s="51">
        <v>33</v>
      </c>
      <c r="G25" s="51">
        <v>13</v>
      </c>
      <c r="H25" s="51">
        <v>8</v>
      </c>
      <c r="I25" s="51">
        <v>22</v>
      </c>
      <c r="J25" s="51">
        <v>4</v>
      </c>
      <c r="K25" s="51">
        <v>5</v>
      </c>
      <c r="L25" s="51">
        <f t="shared" si="0"/>
        <v>85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</row>
    <row r="26" spans="1:75" s="41" customFormat="1" ht="12.75" customHeight="1" x14ac:dyDescent="0.2">
      <c r="A26" s="42" t="s">
        <v>79</v>
      </c>
      <c r="B26" s="41" t="s">
        <v>62</v>
      </c>
      <c r="C26" s="32" t="s">
        <v>51</v>
      </c>
      <c r="D26" s="49">
        <v>27409750</v>
      </c>
      <c r="E26" s="49">
        <v>5000000</v>
      </c>
      <c r="F26" s="51">
        <v>25</v>
      </c>
      <c r="G26" s="51">
        <v>10</v>
      </c>
      <c r="H26" s="51">
        <v>7</v>
      </c>
      <c r="I26" s="51">
        <v>21</v>
      </c>
      <c r="J26" s="51">
        <v>2</v>
      </c>
      <c r="K26" s="51">
        <v>5</v>
      </c>
      <c r="L26" s="51">
        <f t="shared" si="0"/>
        <v>70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</row>
    <row r="27" spans="1:75" s="41" customFormat="1" ht="12.75" customHeight="1" x14ac:dyDescent="0.2">
      <c r="A27" s="42" t="s">
        <v>80</v>
      </c>
      <c r="B27" s="41" t="s">
        <v>63</v>
      </c>
      <c r="C27" s="33" t="s">
        <v>81</v>
      </c>
      <c r="D27" s="52">
        <v>42202440</v>
      </c>
      <c r="E27" s="52">
        <v>10000000</v>
      </c>
      <c r="F27" s="51">
        <v>31</v>
      </c>
      <c r="G27" s="51">
        <v>11</v>
      </c>
      <c r="H27" s="51">
        <v>8</v>
      </c>
      <c r="I27" s="51">
        <v>22</v>
      </c>
      <c r="J27" s="51">
        <v>1</v>
      </c>
      <c r="K27" s="51">
        <v>5</v>
      </c>
      <c r="L27" s="51">
        <f t="shared" si="0"/>
        <v>78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</row>
    <row r="28" spans="1:75" x14ac:dyDescent="0.25">
      <c r="D28" s="48">
        <f>SUM(D15:D27)</f>
        <v>250661967</v>
      </c>
      <c r="E28" s="48">
        <f>SUM(E15:E27)</f>
        <v>88200000</v>
      </c>
    </row>
    <row r="29" spans="1:75" x14ac:dyDescent="0.25">
      <c r="E29" s="45"/>
    </row>
  </sheetData>
  <mergeCells count="14">
    <mergeCell ref="I12:I13"/>
    <mergeCell ref="J12:J13"/>
    <mergeCell ref="K12:K13"/>
    <mergeCell ref="L12:L13"/>
    <mergeCell ref="D8:E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27" xr:uid="{5E76B9E0-006A-4617-A73F-FF6F8E286ECB}">
      <formula1>40</formula1>
    </dataValidation>
    <dataValidation type="decimal" operator="lessThanOrEqual" allowBlank="1" showInputMessage="1" showErrorMessage="1" error="max. 15" sqref="G15:G27" xr:uid="{0C0C570B-C4C1-4CB9-97D1-6DFD53062436}">
      <formula1>15</formula1>
    </dataValidation>
    <dataValidation type="decimal" operator="lessThanOrEqual" allowBlank="1" showInputMessage="1" showErrorMessage="1" error="max. 10" sqref="H15:H27" xr:uid="{14236C83-62ED-4AA8-AB79-AE2EFAF9AB56}">
      <formula1>10</formula1>
    </dataValidation>
    <dataValidation type="decimal" operator="lessThanOrEqual" allowBlank="1" showInputMessage="1" showErrorMessage="1" error="max. 5" sqref="J15:K27" xr:uid="{66B44B29-7B30-4456-B2E6-A5BDBA179DA2}">
      <formula1>5</formula1>
    </dataValidation>
    <dataValidation type="decimal" operator="lessThanOrEqual" allowBlank="1" showInputMessage="1" showErrorMessage="1" error="max. 25" sqref="I15:I27" xr:uid="{EF6F786C-0F3E-459A-B95A-13658F84B87E}">
      <formula1>25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B8A96-BA6D-4B99-ADCF-421AD4CD1F30}">
  <dimension ref="A1:BW29"/>
  <sheetViews>
    <sheetView workbookViewId="0"/>
  </sheetViews>
  <sheetFormatPr defaultColWidth="9.140625" defaultRowHeight="12.75" x14ac:dyDescent="0.25"/>
  <cols>
    <col min="1" max="1" width="11.7109375" style="38" customWidth="1"/>
    <col min="2" max="2" width="26.140625" style="38" customWidth="1"/>
    <col min="3" max="3" width="34" style="38" customWidth="1"/>
    <col min="4" max="4" width="15.5703125" style="38" customWidth="1"/>
    <col min="5" max="5" width="15" style="38" customWidth="1"/>
    <col min="6" max="6" width="9.7109375" style="38" customWidth="1"/>
    <col min="7" max="12" width="9.28515625" style="38" customWidth="1"/>
    <col min="13" max="16384" width="9.140625" style="38"/>
  </cols>
  <sheetData>
    <row r="1" spans="1:75" ht="38.25" customHeight="1" x14ac:dyDescent="0.25">
      <c r="A1" s="37" t="s">
        <v>27</v>
      </c>
    </row>
    <row r="2" spans="1:75" x14ac:dyDescent="0.25">
      <c r="A2" s="39" t="s">
        <v>37</v>
      </c>
      <c r="D2" s="39" t="s">
        <v>22</v>
      </c>
    </row>
    <row r="3" spans="1:75" x14ac:dyDescent="0.25">
      <c r="A3" s="39" t="s">
        <v>29</v>
      </c>
      <c r="D3" s="38" t="s">
        <v>25</v>
      </c>
    </row>
    <row r="4" spans="1:75" x14ac:dyDescent="0.25">
      <c r="A4" s="39" t="s">
        <v>38</v>
      </c>
      <c r="D4" s="38" t="s">
        <v>26</v>
      </c>
    </row>
    <row r="5" spans="1:75" x14ac:dyDescent="0.25">
      <c r="A5" s="39" t="s">
        <v>39</v>
      </c>
      <c r="D5" s="38" t="s">
        <v>28</v>
      </c>
    </row>
    <row r="6" spans="1:75" x14ac:dyDescent="0.25">
      <c r="A6" s="38" t="s">
        <v>40</v>
      </c>
    </row>
    <row r="7" spans="1:75" x14ac:dyDescent="0.25">
      <c r="A7" s="46" t="s">
        <v>30</v>
      </c>
      <c r="D7" s="39" t="s">
        <v>23</v>
      </c>
    </row>
    <row r="8" spans="1:75" ht="39.6" customHeight="1" x14ac:dyDescent="0.25">
      <c r="D8" s="31" t="s">
        <v>31</v>
      </c>
      <c r="E8" s="31"/>
    </row>
    <row r="9" spans="1:75" x14ac:dyDescent="0.25">
      <c r="D9" s="53"/>
      <c r="E9" s="53"/>
    </row>
    <row r="10" spans="1:75" ht="39.6" customHeight="1" x14ac:dyDescent="0.25">
      <c r="D10" s="31" t="s">
        <v>85</v>
      </c>
      <c r="E10" s="31"/>
      <c r="F10" s="31"/>
      <c r="G10" s="31"/>
      <c r="H10" s="31"/>
      <c r="I10" s="31"/>
      <c r="J10" s="31"/>
      <c r="K10" s="31"/>
      <c r="L10" s="31"/>
    </row>
    <row r="11" spans="1:75" ht="12.6" customHeight="1" x14ac:dyDescent="0.25">
      <c r="A11" s="39"/>
    </row>
    <row r="12" spans="1:75" ht="26.45" customHeight="1" x14ac:dyDescent="0.25">
      <c r="A12" s="25" t="s">
        <v>0</v>
      </c>
      <c r="B12" s="25" t="s">
        <v>1</v>
      </c>
      <c r="C12" s="25" t="s">
        <v>17</v>
      </c>
      <c r="D12" s="25" t="s">
        <v>12</v>
      </c>
      <c r="E12" s="28" t="s">
        <v>2</v>
      </c>
      <c r="F12" s="25" t="s">
        <v>14</v>
      </c>
      <c r="G12" s="25" t="s">
        <v>32</v>
      </c>
      <c r="H12" s="25" t="s">
        <v>13</v>
      </c>
      <c r="I12" s="25" t="s">
        <v>33</v>
      </c>
      <c r="J12" s="25" t="s">
        <v>34</v>
      </c>
      <c r="K12" s="25" t="s">
        <v>35</v>
      </c>
      <c r="L12" s="25" t="s">
        <v>3</v>
      </c>
    </row>
    <row r="13" spans="1:75" ht="59.45" customHeight="1" x14ac:dyDescent="0.25">
      <c r="A13" s="27"/>
      <c r="B13" s="27"/>
      <c r="C13" s="27"/>
      <c r="D13" s="27"/>
      <c r="E13" s="29"/>
      <c r="F13" s="26"/>
      <c r="G13" s="26"/>
      <c r="H13" s="26"/>
      <c r="I13" s="26"/>
      <c r="J13" s="26"/>
      <c r="K13" s="26"/>
      <c r="L13" s="26"/>
    </row>
    <row r="14" spans="1:75" ht="28.9" customHeight="1" x14ac:dyDescent="0.25">
      <c r="A14" s="26"/>
      <c r="B14" s="26"/>
      <c r="C14" s="26"/>
      <c r="D14" s="26"/>
      <c r="E14" s="30"/>
      <c r="F14" s="40" t="s">
        <v>24</v>
      </c>
      <c r="G14" s="40" t="s">
        <v>19</v>
      </c>
      <c r="H14" s="40" t="s">
        <v>21</v>
      </c>
      <c r="I14" s="40" t="s">
        <v>36</v>
      </c>
      <c r="J14" s="40" t="s">
        <v>20</v>
      </c>
      <c r="K14" s="40" t="s">
        <v>20</v>
      </c>
      <c r="L14" s="40"/>
    </row>
    <row r="15" spans="1:75" s="41" customFormat="1" ht="12.75" customHeight="1" x14ac:dyDescent="0.2">
      <c r="A15" s="42" t="s">
        <v>68</v>
      </c>
      <c r="B15" s="41" t="s">
        <v>52</v>
      </c>
      <c r="C15" s="32" t="s">
        <v>41</v>
      </c>
      <c r="D15" s="49">
        <v>2627000</v>
      </c>
      <c r="E15" s="49">
        <v>1300000</v>
      </c>
      <c r="F15" s="51">
        <v>25</v>
      </c>
      <c r="G15" s="51">
        <v>9</v>
      </c>
      <c r="H15" s="51">
        <v>6</v>
      </c>
      <c r="I15" s="51">
        <v>18</v>
      </c>
      <c r="J15" s="51">
        <v>0</v>
      </c>
      <c r="K15" s="51">
        <v>4</v>
      </c>
      <c r="L15" s="51">
        <f t="shared" ref="L15:L27" si="0">SUM(F15:K15)</f>
        <v>62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</row>
    <row r="16" spans="1:75" s="41" customFormat="1" ht="12.75" customHeight="1" x14ac:dyDescent="0.2">
      <c r="A16" s="42" t="s">
        <v>69</v>
      </c>
      <c r="B16" s="41" t="s">
        <v>53</v>
      </c>
      <c r="C16" s="32" t="s">
        <v>42</v>
      </c>
      <c r="D16" s="49">
        <v>30845300</v>
      </c>
      <c r="E16" s="49">
        <v>11500000</v>
      </c>
      <c r="F16" s="51">
        <v>35</v>
      </c>
      <c r="G16" s="51">
        <v>13</v>
      </c>
      <c r="H16" s="51">
        <v>8</v>
      </c>
      <c r="I16" s="51">
        <v>24</v>
      </c>
      <c r="J16" s="51">
        <v>3</v>
      </c>
      <c r="K16" s="51">
        <v>5</v>
      </c>
      <c r="L16" s="51">
        <f t="shared" si="0"/>
        <v>88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</row>
    <row r="17" spans="1:75" s="41" customFormat="1" ht="12.75" customHeight="1" x14ac:dyDescent="0.2">
      <c r="A17" s="42" t="s">
        <v>70</v>
      </c>
      <c r="B17" s="41" t="s">
        <v>54</v>
      </c>
      <c r="C17" s="33" t="s">
        <v>43</v>
      </c>
      <c r="D17" s="52">
        <v>20100000</v>
      </c>
      <c r="E17" s="52">
        <v>10000000</v>
      </c>
      <c r="F17" s="51">
        <v>26</v>
      </c>
      <c r="G17" s="51">
        <v>10</v>
      </c>
      <c r="H17" s="51">
        <v>7</v>
      </c>
      <c r="I17" s="51">
        <v>19</v>
      </c>
      <c r="J17" s="51">
        <v>2</v>
      </c>
      <c r="K17" s="51">
        <v>5</v>
      </c>
      <c r="L17" s="51">
        <f t="shared" si="0"/>
        <v>69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</row>
    <row r="18" spans="1:75" s="41" customFormat="1" ht="12.75" customHeight="1" x14ac:dyDescent="0.2">
      <c r="A18" s="42" t="s">
        <v>71</v>
      </c>
      <c r="B18" s="41" t="s">
        <v>55</v>
      </c>
      <c r="C18" s="32" t="s">
        <v>44</v>
      </c>
      <c r="D18" s="49">
        <v>5470000</v>
      </c>
      <c r="E18" s="49">
        <v>2900000</v>
      </c>
      <c r="F18" s="51">
        <v>25</v>
      </c>
      <c r="G18" s="51">
        <v>10</v>
      </c>
      <c r="H18" s="51">
        <v>7</v>
      </c>
      <c r="I18" s="51">
        <v>19</v>
      </c>
      <c r="J18" s="51">
        <v>2</v>
      </c>
      <c r="K18" s="51">
        <v>5</v>
      </c>
      <c r="L18" s="51">
        <f t="shared" si="0"/>
        <v>68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</row>
    <row r="19" spans="1:75" s="41" customFormat="1" ht="12.75" customHeight="1" x14ac:dyDescent="0.2">
      <c r="A19" s="42" t="s">
        <v>72</v>
      </c>
      <c r="B19" s="41" t="s">
        <v>56</v>
      </c>
      <c r="C19" s="33" t="s">
        <v>45</v>
      </c>
      <c r="D19" s="52">
        <v>4176522</v>
      </c>
      <c r="E19" s="52">
        <v>2000000</v>
      </c>
      <c r="F19" s="51">
        <v>23</v>
      </c>
      <c r="G19" s="51">
        <v>9</v>
      </c>
      <c r="H19" s="51">
        <v>6</v>
      </c>
      <c r="I19" s="51">
        <v>20</v>
      </c>
      <c r="J19" s="51">
        <v>0</v>
      </c>
      <c r="K19" s="51">
        <v>4</v>
      </c>
      <c r="L19" s="51">
        <f t="shared" si="0"/>
        <v>62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</row>
    <row r="20" spans="1:75" s="41" customFormat="1" x14ac:dyDescent="0.2">
      <c r="A20" s="42" t="s">
        <v>73</v>
      </c>
      <c r="B20" s="41" t="s">
        <v>53</v>
      </c>
      <c r="C20" s="32" t="s">
        <v>46</v>
      </c>
      <c r="D20" s="49">
        <v>17712750</v>
      </c>
      <c r="E20" s="49">
        <v>8000000</v>
      </c>
      <c r="F20" s="51">
        <v>32</v>
      </c>
      <c r="G20" s="51">
        <v>10</v>
      </c>
      <c r="H20" s="51">
        <v>8</v>
      </c>
      <c r="I20" s="51">
        <v>21</v>
      </c>
      <c r="J20" s="51">
        <v>3</v>
      </c>
      <c r="K20" s="51">
        <v>4</v>
      </c>
      <c r="L20" s="51">
        <f t="shared" si="0"/>
        <v>78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</row>
    <row r="21" spans="1:75" s="41" customFormat="1" ht="12.75" customHeight="1" x14ac:dyDescent="0.2">
      <c r="A21" s="42" t="s">
        <v>74</v>
      </c>
      <c r="B21" s="41" t="s">
        <v>57</v>
      </c>
      <c r="C21" s="32" t="s">
        <v>47</v>
      </c>
      <c r="D21" s="49">
        <v>29500000</v>
      </c>
      <c r="E21" s="49">
        <v>8500000</v>
      </c>
      <c r="F21" s="51">
        <v>27</v>
      </c>
      <c r="G21" s="51">
        <v>9</v>
      </c>
      <c r="H21" s="51">
        <v>7</v>
      </c>
      <c r="I21" s="51">
        <v>21</v>
      </c>
      <c r="J21" s="51">
        <v>0</v>
      </c>
      <c r="K21" s="51">
        <v>4</v>
      </c>
      <c r="L21" s="51">
        <f t="shared" si="0"/>
        <v>68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</row>
    <row r="22" spans="1:75" s="41" customFormat="1" ht="12.75" customHeight="1" x14ac:dyDescent="0.2">
      <c r="A22" s="42" t="s">
        <v>75</v>
      </c>
      <c r="B22" s="41" t="s">
        <v>58</v>
      </c>
      <c r="C22" s="32" t="s">
        <v>82</v>
      </c>
      <c r="D22" s="49">
        <v>32892370</v>
      </c>
      <c r="E22" s="49">
        <v>10000000</v>
      </c>
      <c r="F22" s="51">
        <v>27</v>
      </c>
      <c r="G22" s="51">
        <v>10</v>
      </c>
      <c r="H22" s="51">
        <v>7</v>
      </c>
      <c r="I22" s="51">
        <v>21</v>
      </c>
      <c r="J22" s="51">
        <v>0</v>
      </c>
      <c r="K22" s="51">
        <v>4</v>
      </c>
      <c r="L22" s="51">
        <f t="shared" si="0"/>
        <v>69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</row>
    <row r="23" spans="1:75" s="41" customFormat="1" ht="13.5" customHeight="1" x14ac:dyDescent="0.2">
      <c r="A23" s="42" t="s">
        <v>76</v>
      </c>
      <c r="B23" s="41" t="s">
        <v>59</v>
      </c>
      <c r="C23" s="32" t="s">
        <v>48</v>
      </c>
      <c r="D23" s="49">
        <v>5660500</v>
      </c>
      <c r="E23" s="49">
        <v>3000000</v>
      </c>
      <c r="F23" s="51">
        <v>35</v>
      </c>
      <c r="G23" s="51">
        <v>12</v>
      </c>
      <c r="H23" s="51">
        <v>7</v>
      </c>
      <c r="I23" s="51">
        <v>22</v>
      </c>
      <c r="J23" s="51">
        <v>0</v>
      </c>
      <c r="K23" s="51">
        <v>5</v>
      </c>
      <c r="L23" s="51">
        <f t="shared" si="0"/>
        <v>81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</row>
    <row r="24" spans="1:75" s="41" customFormat="1" ht="12.75" customHeight="1" x14ac:dyDescent="0.2">
      <c r="A24" s="42" t="s">
        <v>77</v>
      </c>
      <c r="B24" s="41" t="s">
        <v>60</v>
      </c>
      <c r="C24" s="32" t="s">
        <v>49</v>
      </c>
      <c r="D24" s="49">
        <v>10765335</v>
      </c>
      <c r="E24" s="49">
        <v>7000000</v>
      </c>
      <c r="F24" s="51">
        <v>30</v>
      </c>
      <c r="G24" s="51">
        <v>10</v>
      </c>
      <c r="H24" s="51">
        <v>8</v>
      </c>
      <c r="I24" s="51">
        <v>21</v>
      </c>
      <c r="J24" s="51">
        <v>4</v>
      </c>
      <c r="K24" s="51">
        <v>5</v>
      </c>
      <c r="L24" s="51">
        <f t="shared" si="0"/>
        <v>78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</row>
    <row r="25" spans="1:75" s="41" customFormat="1" ht="12.75" customHeight="1" x14ac:dyDescent="0.2">
      <c r="A25" s="42" t="s">
        <v>78</v>
      </c>
      <c r="B25" s="41" t="s">
        <v>61</v>
      </c>
      <c r="C25" s="33" t="s">
        <v>50</v>
      </c>
      <c r="D25" s="52">
        <v>21300000</v>
      </c>
      <c r="E25" s="52">
        <v>9000000</v>
      </c>
      <c r="F25" s="51">
        <v>35</v>
      </c>
      <c r="G25" s="51">
        <v>13</v>
      </c>
      <c r="H25" s="51">
        <v>8</v>
      </c>
      <c r="I25" s="51">
        <v>22</v>
      </c>
      <c r="J25" s="51">
        <v>4</v>
      </c>
      <c r="K25" s="51">
        <v>5</v>
      </c>
      <c r="L25" s="51">
        <f t="shared" si="0"/>
        <v>87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</row>
    <row r="26" spans="1:75" s="41" customFormat="1" ht="12.75" customHeight="1" x14ac:dyDescent="0.2">
      <c r="A26" s="42" t="s">
        <v>79</v>
      </c>
      <c r="B26" s="41" t="s">
        <v>62</v>
      </c>
      <c r="C26" s="32" t="s">
        <v>51</v>
      </c>
      <c r="D26" s="49">
        <v>27409750</v>
      </c>
      <c r="E26" s="49">
        <v>5000000</v>
      </c>
      <c r="F26" s="51">
        <v>25</v>
      </c>
      <c r="G26" s="51">
        <v>10</v>
      </c>
      <c r="H26" s="51">
        <v>7</v>
      </c>
      <c r="I26" s="51">
        <v>21</v>
      </c>
      <c r="J26" s="51">
        <v>2</v>
      </c>
      <c r="K26" s="51">
        <v>5</v>
      </c>
      <c r="L26" s="51">
        <f t="shared" si="0"/>
        <v>70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</row>
    <row r="27" spans="1:75" s="41" customFormat="1" ht="12.75" customHeight="1" x14ac:dyDescent="0.2">
      <c r="A27" s="42" t="s">
        <v>80</v>
      </c>
      <c r="B27" s="41" t="s">
        <v>63</v>
      </c>
      <c r="C27" s="33" t="s">
        <v>81</v>
      </c>
      <c r="D27" s="52">
        <v>42202440</v>
      </c>
      <c r="E27" s="52">
        <v>10000000</v>
      </c>
      <c r="F27" s="51">
        <v>31</v>
      </c>
      <c r="G27" s="51">
        <v>11</v>
      </c>
      <c r="H27" s="51">
        <v>8</v>
      </c>
      <c r="I27" s="51">
        <v>22</v>
      </c>
      <c r="J27" s="51">
        <v>1</v>
      </c>
      <c r="K27" s="51">
        <v>5</v>
      </c>
      <c r="L27" s="51">
        <f t="shared" si="0"/>
        <v>78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</row>
    <row r="28" spans="1:75" x14ac:dyDescent="0.25">
      <c r="D28" s="48">
        <f>SUM(D15:D27)</f>
        <v>250661967</v>
      </c>
      <c r="E28" s="48">
        <f>SUM(E15:E27)</f>
        <v>88200000</v>
      </c>
    </row>
    <row r="29" spans="1:75" x14ac:dyDescent="0.25">
      <c r="E29" s="45"/>
    </row>
  </sheetData>
  <mergeCells count="14">
    <mergeCell ref="I12:I13"/>
    <mergeCell ref="J12:J13"/>
    <mergeCell ref="K12:K13"/>
    <mergeCell ref="L12:L13"/>
    <mergeCell ref="D8:E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27" xr:uid="{94AF06A9-98DF-4289-8E32-E51AD7469E4D}">
      <formula1>40</formula1>
    </dataValidation>
    <dataValidation type="decimal" operator="lessThanOrEqual" allowBlank="1" showInputMessage="1" showErrorMessage="1" error="max. 15" sqref="G15:G27" xr:uid="{54AC499B-5AF5-48E7-870B-4CED17F5DE6F}">
      <formula1>15</formula1>
    </dataValidation>
    <dataValidation type="decimal" operator="lessThanOrEqual" allowBlank="1" showInputMessage="1" showErrorMessage="1" error="max. 10" sqref="H15:H27" xr:uid="{9812882F-22DD-488E-A24D-F28A88201D80}">
      <formula1>10</formula1>
    </dataValidation>
    <dataValidation type="decimal" operator="lessThanOrEqual" allowBlank="1" showInputMessage="1" showErrorMessage="1" error="max. 5" sqref="J15:K27" xr:uid="{0CD5AA03-FACD-4671-8A6B-9232BF07695D}">
      <formula1>5</formula1>
    </dataValidation>
    <dataValidation type="decimal" operator="lessThanOrEqual" allowBlank="1" showInputMessage="1" showErrorMessage="1" error="max. 25" sqref="I15:I27" xr:uid="{D92B85A9-F521-4766-89F3-964370F3C481}">
      <formula1>25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F6194-E016-4473-91B2-3EFE7274FF16}">
  <dimension ref="A1:BW29"/>
  <sheetViews>
    <sheetView workbookViewId="0"/>
  </sheetViews>
  <sheetFormatPr defaultColWidth="9.140625" defaultRowHeight="12.75" x14ac:dyDescent="0.25"/>
  <cols>
    <col min="1" max="1" width="11.7109375" style="38" customWidth="1"/>
    <col min="2" max="2" width="26.140625" style="38" customWidth="1"/>
    <col min="3" max="3" width="34" style="38" customWidth="1"/>
    <col min="4" max="4" width="15.5703125" style="38" customWidth="1"/>
    <col min="5" max="5" width="15" style="38" customWidth="1"/>
    <col min="6" max="6" width="9.7109375" style="38" customWidth="1"/>
    <col min="7" max="12" width="9.28515625" style="38" customWidth="1"/>
    <col min="13" max="16384" width="9.140625" style="38"/>
  </cols>
  <sheetData>
    <row r="1" spans="1:75" ht="38.25" customHeight="1" x14ac:dyDescent="0.25">
      <c r="A1" s="37" t="s">
        <v>27</v>
      </c>
    </row>
    <row r="2" spans="1:75" x14ac:dyDescent="0.25">
      <c r="A2" s="39" t="s">
        <v>37</v>
      </c>
      <c r="D2" s="39" t="s">
        <v>22</v>
      </c>
    </row>
    <row r="3" spans="1:75" x14ac:dyDescent="0.25">
      <c r="A3" s="39" t="s">
        <v>29</v>
      </c>
      <c r="D3" s="38" t="s">
        <v>25</v>
      </c>
    </row>
    <row r="4" spans="1:75" x14ac:dyDescent="0.25">
      <c r="A4" s="39" t="s">
        <v>38</v>
      </c>
      <c r="D4" s="38" t="s">
        <v>26</v>
      </c>
    </row>
    <row r="5" spans="1:75" x14ac:dyDescent="0.25">
      <c r="A5" s="39" t="s">
        <v>39</v>
      </c>
      <c r="D5" s="38" t="s">
        <v>28</v>
      </c>
    </row>
    <row r="6" spans="1:75" x14ac:dyDescent="0.25">
      <c r="A6" s="38" t="s">
        <v>40</v>
      </c>
    </row>
    <row r="7" spans="1:75" x14ac:dyDescent="0.25">
      <c r="A7" s="46" t="s">
        <v>30</v>
      </c>
      <c r="D7" s="39" t="s">
        <v>23</v>
      </c>
    </row>
    <row r="8" spans="1:75" ht="39.6" customHeight="1" x14ac:dyDescent="0.25">
      <c r="D8" s="31" t="s">
        <v>31</v>
      </c>
      <c r="E8" s="31"/>
    </row>
    <row r="9" spans="1:75" x14ac:dyDescent="0.25">
      <c r="D9" s="53"/>
      <c r="E9" s="53"/>
    </row>
    <row r="10" spans="1:75" ht="39.6" customHeight="1" x14ac:dyDescent="0.25">
      <c r="D10" s="31" t="s">
        <v>85</v>
      </c>
      <c r="E10" s="31"/>
      <c r="F10" s="31"/>
      <c r="G10" s="31"/>
      <c r="H10" s="31"/>
      <c r="I10" s="31"/>
      <c r="J10" s="31"/>
      <c r="K10" s="31"/>
      <c r="L10" s="31"/>
    </row>
    <row r="11" spans="1:75" ht="12.6" customHeight="1" x14ac:dyDescent="0.25">
      <c r="A11" s="39"/>
    </row>
    <row r="12" spans="1:75" ht="26.45" customHeight="1" x14ac:dyDescent="0.25">
      <c r="A12" s="25" t="s">
        <v>0</v>
      </c>
      <c r="B12" s="25" t="s">
        <v>1</v>
      </c>
      <c r="C12" s="25" t="s">
        <v>17</v>
      </c>
      <c r="D12" s="25" t="s">
        <v>12</v>
      </c>
      <c r="E12" s="28" t="s">
        <v>2</v>
      </c>
      <c r="F12" s="25" t="s">
        <v>14</v>
      </c>
      <c r="G12" s="25" t="s">
        <v>32</v>
      </c>
      <c r="H12" s="25" t="s">
        <v>13</v>
      </c>
      <c r="I12" s="25" t="s">
        <v>33</v>
      </c>
      <c r="J12" s="25" t="s">
        <v>34</v>
      </c>
      <c r="K12" s="25" t="s">
        <v>35</v>
      </c>
      <c r="L12" s="25" t="s">
        <v>3</v>
      </c>
    </row>
    <row r="13" spans="1:75" ht="59.45" customHeight="1" x14ac:dyDescent="0.25">
      <c r="A13" s="27"/>
      <c r="B13" s="27"/>
      <c r="C13" s="27"/>
      <c r="D13" s="27"/>
      <c r="E13" s="29"/>
      <c r="F13" s="26"/>
      <c r="G13" s="26"/>
      <c r="H13" s="26"/>
      <c r="I13" s="26"/>
      <c r="J13" s="26"/>
      <c r="K13" s="26"/>
      <c r="L13" s="26"/>
    </row>
    <row r="14" spans="1:75" ht="28.9" customHeight="1" x14ac:dyDescent="0.25">
      <c r="A14" s="26"/>
      <c r="B14" s="26"/>
      <c r="C14" s="26"/>
      <c r="D14" s="26"/>
      <c r="E14" s="30"/>
      <c r="F14" s="40" t="s">
        <v>24</v>
      </c>
      <c r="G14" s="40" t="s">
        <v>19</v>
      </c>
      <c r="H14" s="40" t="s">
        <v>21</v>
      </c>
      <c r="I14" s="40" t="s">
        <v>36</v>
      </c>
      <c r="J14" s="40" t="s">
        <v>20</v>
      </c>
      <c r="K14" s="40" t="s">
        <v>20</v>
      </c>
      <c r="L14" s="40"/>
    </row>
    <row r="15" spans="1:75" s="41" customFormat="1" ht="12.75" customHeight="1" x14ac:dyDescent="0.2">
      <c r="A15" s="42" t="s">
        <v>68</v>
      </c>
      <c r="B15" s="41" t="s">
        <v>52</v>
      </c>
      <c r="C15" s="32" t="s">
        <v>41</v>
      </c>
      <c r="D15" s="49">
        <v>2627000</v>
      </c>
      <c r="E15" s="49">
        <v>1300000</v>
      </c>
      <c r="F15" s="51">
        <v>25</v>
      </c>
      <c r="G15" s="51">
        <v>9</v>
      </c>
      <c r="H15" s="51">
        <v>6</v>
      </c>
      <c r="I15" s="51">
        <v>18</v>
      </c>
      <c r="J15" s="51">
        <v>0</v>
      </c>
      <c r="K15" s="51">
        <v>4</v>
      </c>
      <c r="L15" s="51">
        <f t="shared" ref="L15:L27" si="0">SUM(F15:K15)</f>
        <v>62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</row>
    <row r="16" spans="1:75" s="41" customFormat="1" ht="12.75" customHeight="1" x14ac:dyDescent="0.2">
      <c r="A16" s="42" t="s">
        <v>69</v>
      </c>
      <c r="B16" s="41" t="s">
        <v>53</v>
      </c>
      <c r="C16" s="32" t="s">
        <v>42</v>
      </c>
      <c r="D16" s="49">
        <v>30845300</v>
      </c>
      <c r="E16" s="49">
        <v>11500000</v>
      </c>
      <c r="F16" s="51">
        <v>37</v>
      </c>
      <c r="G16" s="51">
        <v>14</v>
      </c>
      <c r="H16" s="51">
        <v>8</v>
      </c>
      <c r="I16" s="51">
        <v>24</v>
      </c>
      <c r="J16" s="51">
        <v>3</v>
      </c>
      <c r="K16" s="51">
        <v>5</v>
      </c>
      <c r="L16" s="51">
        <f t="shared" si="0"/>
        <v>91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</row>
    <row r="17" spans="1:75" s="41" customFormat="1" ht="12.75" customHeight="1" x14ac:dyDescent="0.2">
      <c r="A17" s="42" t="s">
        <v>70</v>
      </c>
      <c r="B17" s="41" t="s">
        <v>54</v>
      </c>
      <c r="C17" s="33" t="s">
        <v>43</v>
      </c>
      <c r="D17" s="52">
        <v>20100000</v>
      </c>
      <c r="E17" s="52">
        <v>10000000</v>
      </c>
      <c r="F17" s="51">
        <v>26</v>
      </c>
      <c r="G17" s="51">
        <v>10</v>
      </c>
      <c r="H17" s="51">
        <v>7</v>
      </c>
      <c r="I17" s="51">
        <v>19</v>
      </c>
      <c r="J17" s="51">
        <v>2</v>
      </c>
      <c r="K17" s="51">
        <v>5</v>
      </c>
      <c r="L17" s="51">
        <f t="shared" si="0"/>
        <v>69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</row>
    <row r="18" spans="1:75" s="41" customFormat="1" ht="12.75" customHeight="1" x14ac:dyDescent="0.2">
      <c r="A18" s="42" t="s">
        <v>71</v>
      </c>
      <c r="B18" s="41" t="s">
        <v>55</v>
      </c>
      <c r="C18" s="32" t="s">
        <v>44</v>
      </c>
      <c r="D18" s="49">
        <v>5470000</v>
      </c>
      <c r="E18" s="49">
        <v>2900000</v>
      </c>
      <c r="F18" s="51">
        <v>26</v>
      </c>
      <c r="G18" s="51">
        <v>10</v>
      </c>
      <c r="H18" s="51">
        <v>7</v>
      </c>
      <c r="I18" s="51">
        <v>19</v>
      </c>
      <c r="J18" s="51">
        <v>2</v>
      </c>
      <c r="K18" s="51">
        <v>5</v>
      </c>
      <c r="L18" s="51">
        <f t="shared" si="0"/>
        <v>69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</row>
    <row r="19" spans="1:75" s="41" customFormat="1" ht="12.75" customHeight="1" x14ac:dyDescent="0.2">
      <c r="A19" s="42" t="s">
        <v>72</v>
      </c>
      <c r="B19" s="41" t="s">
        <v>56</v>
      </c>
      <c r="C19" s="33" t="s">
        <v>45</v>
      </c>
      <c r="D19" s="52">
        <v>4176522</v>
      </c>
      <c r="E19" s="52">
        <v>2000000</v>
      </c>
      <c r="F19" s="51">
        <v>23</v>
      </c>
      <c r="G19" s="51">
        <v>9</v>
      </c>
      <c r="H19" s="51">
        <v>6</v>
      </c>
      <c r="I19" s="51">
        <v>20</v>
      </c>
      <c r="J19" s="51">
        <v>0</v>
      </c>
      <c r="K19" s="51">
        <v>4</v>
      </c>
      <c r="L19" s="51">
        <f t="shared" si="0"/>
        <v>62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</row>
    <row r="20" spans="1:75" s="41" customFormat="1" x14ac:dyDescent="0.2">
      <c r="A20" s="42" t="s">
        <v>73</v>
      </c>
      <c r="B20" s="41" t="s">
        <v>53</v>
      </c>
      <c r="C20" s="32" t="s">
        <v>46</v>
      </c>
      <c r="D20" s="49">
        <v>17712750</v>
      </c>
      <c r="E20" s="49">
        <v>8000000</v>
      </c>
      <c r="F20" s="51">
        <v>28</v>
      </c>
      <c r="G20" s="51">
        <v>10</v>
      </c>
      <c r="H20" s="51">
        <v>8</v>
      </c>
      <c r="I20" s="51">
        <v>21</v>
      </c>
      <c r="J20" s="51">
        <v>3</v>
      </c>
      <c r="K20" s="51">
        <v>4</v>
      </c>
      <c r="L20" s="51">
        <f t="shared" si="0"/>
        <v>74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</row>
    <row r="21" spans="1:75" s="41" customFormat="1" ht="12.75" customHeight="1" x14ac:dyDescent="0.2">
      <c r="A21" s="42" t="s">
        <v>74</v>
      </c>
      <c r="B21" s="41" t="s">
        <v>57</v>
      </c>
      <c r="C21" s="32" t="s">
        <v>47</v>
      </c>
      <c r="D21" s="49">
        <v>29500000</v>
      </c>
      <c r="E21" s="49">
        <v>8500000</v>
      </c>
      <c r="F21" s="51">
        <v>28</v>
      </c>
      <c r="G21" s="51">
        <v>9</v>
      </c>
      <c r="H21" s="51">
        <v>7</v>
      </c>
      <c r="I21" s="51">
        <v>21</v>
      </c>
      <c r="J21" s="51">
        <v>0</v>
      </c>
      <c r="K21" s="51">
        <v>4</v>
      </c>
      <c r="L21" s="51">
        <f t="shared" si="0"/>
        <v>69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</row>
    <row r="22" spans="1:75" s="41" customFormat="1" ht="12.75" customHeight="1" x14ac:dyDescent="0.2">
      <c r="A22" s="42" t="s">
        <v>75</v>
      </c>
      <c r="B22" s="41" t="s">
        <v>58</v>
      </c>
      <c r="C22" s="32" t="s">
        <v>82</v>
      </c>
      <c r="D22" s="49">
        <v>32892370</v>
      </c>
      <c r="E22" s="49">
        <v>10000000</v>
      </c>
      <c r="F22" s="51">
        <v>27</v>
      </c>
      <c r="G22" s="51">
        <v>10</v>
      </c>
      <c r="H22" s="51">
        <v>7</v>
      </c>
      <c r="I22" s="51">
        <v>21</v>
      </c>
      <c r="J22" s="51">
        <v>0</v>
      </c>
      <c r="K22" s="51">
        <v>4</v>
      </c>
      <c r="L22" s="51">
        <f t="shared" si="0"/>
        <v>69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</row>
    <row r="23" spans="1:75" s="41" customFormat="1" ht="13.5" customHeight="1" x14ac:dyDescent="0.2">
      <c r="A23" s="42" t="s">
        <v>76</v>
      </c>
      <c r="B23" s="41" t="s">
        <v>59</v>
      </c>
      <c r="C23" s="32" t="s">
        <v>48</v>
      </c>
      <c r="D23" s="49">
        <v>5660500</v>
      </c>
      <c r="E23" s="49">
        <v>3000000</v>
      </c>
      <c r="F23" s="51">
        <v>36</v>
      </c>
      <c r="G23" s="51">
        <v>12</v>
      </c>
      <c r="H23" s="51">
        <v>7</v>
      </c>
      <c r="I23" s="51">
        <v>22</v>
      </c>
      <c r="J23" s="51">
        <v>0</v>
      </c>
      <c r="K23" s="51">
        <v>5</v>
      </c>
      <c r="L23" s="51">
        <f t="shared" si="0"/>
        <v>82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</row>
    <row r="24" spans="1:75" s="41" customFormat="1" ht="12.75" customHeight="1" x14ac:dyDescent="0.2">
      <c r="A24" s="42" t="s">
        <v>77</v>
      </c>
      <c r="B24" s="41" t="s">
        <v>60</v>
      </c>
      <c r="C24" s="32" t="s">
        <v>49</v>
      </c>
      <c r="D24" s="49">
        <v>10765335</v>
      </c>
      <c r="E24" s="49">
        <v>7000000</v>
      </c>
      <c r="F24" s="51">
        <v>28</v>
      </c>
      <c r="G24" s="51">
        <v>10</v>
      </c>
      <c r="H24" s="51">
        <v>8</v>
      </c>
      <c r="I24" s="51">
        <v>21</v>
      </c>
      <c r="J24" s="51">
        <v>4</v>
      </c>
      <c r="K24" s="51">
        <v>5</v>
      </c>
      <c r="L24" s="51">
        <f t="shared" si="0"/>
        <v>76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</row>
    <row r="25" spans="1:75" s="41" customFormat="1" ht="12.75" customHeight="1" x14ac:dyDescent="0.2">
      <c r="A25" s="42" t="s">
        <v>78</v>
      </c>
      <c r="B25" s="41" t="s">
        <v>61</v>
      </c>
      <c r="C25" s="33" t="s">
        <v>50</v>
      </c>
      <c r="D25" s="52">
        <v>21300000</v>
      </c>
      <c r="E25" s="52">
        <v>9000000</v>
      </c>
      <c r="F25" s="51">
        <v>35</v>
      </c>
      <c r="G25" s="51">
        <v>13</v>
      </c>
      <c r="H25" s="51">
        <v>8</v>
      </c>
      <c r="I25" s="51">
        <v>22</v>
      </c>
      <c r="J25" s="51">
        <v>4</v>
      </c>
      <c r="K25" s="51">
        <v>5</v>
      </c>
      <c r="L25" s="51">
        <f t="shared" si="0"/>
        <v>87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</row>
    <row r="26" spans="1:75" s="41" customFormat="1" ht="12.75" customHeight="1" x14ac:dyDescent="0.2">
      <c r="A26" s="42" t="s">
        <v>79</v>
      </c>
      <c r="B26" s="41" t="s">
        <v>62</v>
      </c>
      <c r="C26" s="32" t="s">
        <v>51</v>
      </c>
      <c r="D26" s="49">
        <v>27409750</v>
      </c>
      <c r="E26" s="49">
        <v>5000000</v>
      </c>
      <c r="F26" s="51">
        <v>27</v>
      </c>
      <c r="G26" s="51">
        <v>10</v>
      </c>
      <c r="H26" s="51">
        <v>7</v>
      </c>
      <c r="I26" s="51">
        <v>21</v>
      </c>
      <c r="J26" s="51">
        <v>2</v>
      </c>
      <c r="K26" s="51">
        <v>5</v>
      </c>
      <c r="L26" s="51">
        <f t="shared" si="0"/>
        <v>72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</row>
    <row r="27" spans="1:75" s="41" customFormat="1" ht="12.75" customHeight="1" x14ac:dyDescent="0.2">
      <c r="A27" s="42" t="s">
        <v>80</v>
      </c>
      <c r="B27" s="41" t="s">
        <v>63</v>
      </c>
      <c r="C27" s="33" t="s">
        <v>81</v>
      </c>
      <c r="D27" s="52">
        <v>42202440</v>
      </c>
      <c r="E27" s="52">
        <v>10000000</v>
      </c>
      <c r="F27" s="51">
        <v>32</v>
      </c>
      <c r="G27" s="51">
        <v>11</v>
      </c>
      <c r="H27" s="51">
        <v>8</v>
      </c>
      <c r="I27" s="51">
        <v>22</v>
      </c>
      <c r="J27" s="51">
        <v>1</v>
      </c>
      <c r="K27" s="51">
        <v>5</v>
      </c>
      <c r="L27" s="51">
        <f t="shared" si="0"/>
        <v>79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</row>
    <row r="28" spans="1:75" x14ac:dyDescent="0.25">
      <c r="D28" s="48">
        <f>SUM(D15:D27)</f>
        <v>250661967</v>
      </c>
      <c r="E28" s="48">
        <f>SUM(E15:E27)</f>
        <v>88200000</v>
      </c>
    </row>
    <row r="29" spans="1:75" x14ac:dyDescent="0.25">
      <c r="E29" s="45"/>
    </row>
  </sheetData>
  <mergeCells count="14">
    <mergeCell ref="I12:I13"/>
    <mergeCell ref="J12:J13"/>
    <mergeCell ref="K12:K13"/>
    <mergeCell ref="L12:L13"/>
    <mergeCell ref="D8:E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27" xr:uid="{CD45129B-D51D-4D70-BC72-7E5AD509E063}">
      <formula1>40</formula1>
    </dataValidation>
    <dataValidation type="decimal" operator="lessThanOrEqual" allowBlank="1" showInputMessage="1" showErrorMessage="1" error="max. 15" sqref="G15:G27" xr:uid="{0C5B3BE2-B65C-40A9-B5CD-71B5FF3488D1}">
      <formula1>15</formula1>
    </dataValidation>
    <dataValidation type="decimal" operator="lessThanOrEqual" allowBlank="1" showInputMessage="1" showErrorMessage="1" error="max. 10" sqref="H15:H27" xr:uid="{271370EC-6AC6-4086-A627-B3DC44417C9B}">
      <formula1>10</formula1>
    </dataValidation>
    <dataValidation type="decimal" operator="lessThanOrEqual" allowBlank="1" showInputMessage="1" showErrorMessage="1" error="max. 5" sqref="J15:K27" xr:uid="{3C0AA10C-10CC-4584-8323-D4FE451E8CE2}">
      <formula1>5</formula1>
    </dataValidation>
    <dataValidation type="decimal" operator="lessThanOrEqual" allowBlank="1" showInputMessage="1" showErrorMessage="1" error="max. 25" sqref="I15:I27" xr:uid="{E4994A44-EE32-4E60-8267-4671A03EBFE4}">
      <formula1>25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BC78A-25A5-4CEF-8CE8-C89F62585769}">
  <dimension ref="A1:BW29"/>
  <sheetViews>
    <sheetView workbookViewId="0"/>
  </sheetViews>
  <sheetFormatPr defaultColWidth="9.140625" defaultRowHeight="12.75" x14ac:dyDescent="0.25"/>
  <cols>
    <col min="1" max="1" width="11.7109375" style="38" customWidth="1"/>
    <col min="2" max="2" width="26.140625" style="38" customWidth="1"/>
    <col min="3" max="3" width="34" style="38" customWidth="1"/>
    <col min="4" max="4" width="15.5703125" style="38" customWidth="1"/>
    <col min="5" max="5" width="15" style="38" customWidth="1"/>
    <col min="6" max="6" width="9.7109375" style="38" customWidth="1"/>
    <col min="7" max="12" width="9.28515625" style="38" customWidth="1"/>
    <col min="13" max="16384" width="9.140625" style="38"/>
  </cols>
  <sheetData>
    <row r="1" spans="1:75" ht="38.25" customHeight="1" x14ac:dyDescent="0.25">
      <c r="A1" s="37" t="s">
        <v>27</v>
      </c>
    </row>
    <row r="2" spans="1:75" x14ac:dyDescent="0.25">
      <c r="A2" s="39" t="s">
        <v>37</v>
      </c>
      <c r="D2" s="39" t="s">
        <v>22</v>
      </c>
    </row>
    <row r="3" spans="1:75" x14ac:dyDescent="0.25">
      <c r="A3" s="39" t="s">
        <v>29</v>
      </c>
      <c r="D3" s="38" t="s">
        <v>25</v>
      </c>
    </row>
    <row r="4" spans="1:75" x14ac:dyDescent="0.25">
      <c r="A4" s="39" t="s">
        <v>38</v>
      </c>
      <c r="D4" s="38" t="s">
        <v>26</v>
      </c>
    </row>
    <row r="5" spans="1:75" x14ac:dyDescent="0.25">
      <c r="A5" s="39" t="s">
        <v>39</v>
      </c>
      <c r="D5" s="38" t="s">
        <v>28</v>
      </c>
    </row>
    <row r="6" spans="1:75" x14ac:dyDescent="0.25">
      <c r="A6" s="38" t="s">
        <v>40</v>
      </c>
    </row>
    <row r="7" spans="1:75" x14ac:dyDescent="0.25">
      <c r="A7" s="46" t="s">
        <v>30</v>
      </c>
      <c r="D7" s="39" t="s">
        <v>23</v>
      </c>
    </row>
    <row r="8" spans="1:75" ht="39.6" customHeight="1" x14ac:dyDescent="0.25">
      <c r="D8" s="31" t="s">
        <v>31</v>
      </c>
      <c r="E8" s="31"/>
    </row>
    <row r="9" spans="1:75" x14ac:dyDescent="0.25">
      <c r="D9" s="53"/>
      <c r="E9" s="53"/>
    </row>
    <row r="10" spans="1:75" ht="39.6" customHeight="1" x14ac:dyDescent="0.25">
      <c r="D10" s="31" t="s">
        <v>85</v>
      </c>
      <c r="E10" s="31"/>
      <c r="F10" s="31"/>
      <c r="G10" s="31"/>
      <c r="H10" s="31"/>
      <c r="I10" s="31"/>
      <c r="J10" s="31"/>
      <c r="K10" s="31"/>
      <c r="L10" s="31"/>
    </row>
    <row r="11" spans="1:75" ht="12.6" customHeight="1" x14ac:dyDescent="0.25">
      <c r="A11" s="39"/>
    </row>
    <row r="12" spans="1:75" ht="26.45" customHeight="1" x14ac:dyDescent="0.25">
      <c r="A12" s="25" t="s">
        <v>0</v>
      </c>
      <c r="B12" s="25" t="s">
        <v>1</v>
      </c>
      <c r="C12" s="25" t="s">
        <v>17</v>
      </c>
      <c r="D12" s="25" t="s">
        <v>12</v>
      </c>
      <c r="E12" s="28" t="s">
        <v>2</v>
      </c>
      <c r="F12" s="25" t="s">
        <v>14</v>
      </c>
      <c r="G12" s="25" t="s">
        <v>32</v>
      </c>
      <c r="H12" s="25" t="s">
        <v>13</v>
      </c>
      <c r="I12" s="25" t="s">
        <v>33</v>
      </c>
      <c r="J12" s="25" t="s">
        <v>34</v>
      </c>
      <c r="K12" s="25" t="s">
        <v>35</v>
      </c>
      <c r="L12" s="25" t="s">
        <v>3</v>
      </c>
    </row>
    <row r="13" spans="1:75" ht="59.45" customHeight="1" x14ac:dyDescent="0.25">
      <c r="A13" s="27"/>
      <c r="B13" s="27"/>
      <c r="C13" s="27"/>
      <c r="D13" s="27"/>
      <c r="E13" s="29"/>
      <c r="F13" s="26"/>
      <c r="G13" s="26"/>
      <c r="H13" s="26"/>
      <c r="I13" s="26"/>
      <c r="J13" s="26"/>
      <c r="K13" s="26"/>
      <c r="L13" s="26"/>
    </row>
    <row r="14" spans="1:75" ht="28.9" customHeight="1" x14ac:dyDescent="0.25">
      <c r="A14" s="26"/>
      <c r="B14" s="26"/>
      <c r="C14" s="26"/>
      <c r="D14" s="26"/>
      <c r="E14" s="30"/>
      <c r="F14" s="40" t="s">
        <v>24</v>
      </c>
      <c r="G14" s="40" t="s">
        <v>19</v>
      </c>
      <c r="H14" s="40" t="s">
        <v>21</v>
      </c>
      <c r="I14" s="40" t="s">
        <v>36</v>
      </c>
      <c r="J14" s="40" t="s">
        <v>20</v>
      </c>
      <c r="K14" s="40" t="s">
        <v>20</v>
      </c>
      <c r="L14" s="40"/>
    </row>
    <row r="15" spans="1:75" s="41" customFormat="1" ht="12.75" customHeight="1" x14ac:dyDescent="0.2">
      <c r="A15" s="42" t="s">
        <v>68</v>
      </c>
      <c r="B15" s="41" t="s">
        <v>52</v>
      </c>
      <c r="C15" s="32" t="s">
        <v>41</v>
      </c>
      <c r="D15" s="49">
        <v>2627000</v>
      </c>
      <c r="E15" s="49">
        <v>1300000</v>
      </c>
      <c r="F15" s="51">
        <v>24</v>
      </c>
      <c r="G15" s="51">
        <v>8</v>
      </c>
      <c r="H15" s="51">
        <v>6</v>
      </c>
      <c r="I15" s="51">
        <v>18</v>
      </c>
      <c r="J15" s="51">
        <v>0</v>
      </c>
      <c r="K15" s="51">
        <v>4</v>
      </c>
      <c r="L15" s="51">
        <f t="shared" ref="L15:L27" si="0">SUM(F15:K15)</f>
        <v>60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</row>
    <row r="16" spans="1:75" s="41" customFormat="1" ht="12.75" customHeight="1" x14ac:dyDescent="0.2">
      <c r="A16" s="42" t="s">
        <v>69</v>
      </c>
      <c r="B16" s="41" t="s">
        <v>53</v>
      </c>
      <c r="C16" s="32" t="s">
        <v>42</v>
      </c>
      <c r="D16" s="49">
        <v>30845300</v>
      </c>
      <c r="E16" s="49">
        <v>11500000</v>
      </c>
      <c r="F16" s="51">
        <v>36</v>
      </c>
      <c r="G16" s="51">
        <v>13</v>
      </c>
      <c r="H16" s="51">
        <v>8</v>
      </c>
      <c r="I16" s="51">
        <v>22</v>
      </c>
      <c r="J16" s="51">
        <v>3</v>
      </c>
      <c r="K16" s="51">
        <v>5</v>
      </c>
      <c r="L16" s="51">
        <f t="shared" si="0"/>
        <v>87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</row>
    <row r="17" spans="1:75" s="41" customFormat="1" ht="12.75" customHeight="1" x14ac:dyDescent="0.2">
      <c r="A17" s="42" t="s">
        <v>70</v>
      </c>
      <c r="B17" s="41" t="s">
        <v>54</v>
      </c>
      <c r="C17" s="33" t="s">
        <v>43</v>
      </c>
      <c r="D17" s="52">
        <v>20100000</v>
      </c>
      <c r="E17" s="52">
        <v>10000000</v>
      </c>
      <c r="F17" s="51">
        <v>25</v>
      </c>
      <c r="G17" s="51">
        <v>10</v>
      </c>
      <c r="H17" s="51">
        <v>7</v>
      </c>
      <c r="I17" s="51">
        <v>20</v>
      </c>
      <c r="J17" s="51">
        <v>2</v>
      </c>
      <c r="K17" s="51">
        <v>5</v>
      </c>
      <c r="L17" s="51">
        <f t="shared" si="0"/>
        <v>69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</row>
    <row r="18" spans="1:75" s="41" customFormat="1" ht="12.75" customHeight="1" x14ac:dyDescent="0.2">
      <c r="A18" s="42" t="s">
        <v>71</v>
      </c>
      <c r="B18" s="41" t="s">
        <v>55</v>
      </c>
      <c r="C18" s="32" t="s">
        <v>44</v>
      </c>
      <c r="D18" s="49">
        <v>5470000</v>
      </c>
      <c r="E18" s="49">
        <v>2900000</v>
      </c>
      <c r="F18" s="51">
        <v>25</v>
      </c>
      <c r="G18" s="51">
        <v>10</v>
      </c>
      <c r="H18" s="51">
        <v>7</v>
      </c>
      <c r="I18" s="51">
        <v>20</v>
      </c>
      <c r="J18" s="51">
        <v>2</v>
      </c>
      <c r="K18" s="51">
        <v>5</v>
      </c>
      <c r="L18" s="51">
        <f t="shared" si="0"/>
        <v>69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</row>
    <row r="19" spans="1:75" s="41" customFormat="1" ht="12.75" customHeight="1" x14ac:dyDescent="0.2">
      <c r="A19" s="42" t="s">
        <v>72</v>
      </c>
      <c r="B19" s="41" t="s">
        <v>56</v>
      </c>
      <c r="C19" s="33" t="s">
        <v>45</v>
      </c>
      <c r="D19" s="52">
        <v>4176522</v>
      </c>
      <c r="E19" s="52">
        <v>2000000</v>
      </c>
      <c r="F19" s="51">
        <v>22</v>
      </c>
      <c r="G19" s="51">
        <v>9</v>
      </c>
      <c r="H19" s="51">
        <v>6</v>
      </c>
      <c r="I19" s="51">
        <v>19</v>
      </c>
      <c r="J19" s="51">
        <v>0</v>
      </c>
      <c r="K19" s="51">
        <v>4</v>
      </c>
      <c r="L19" s="51">
        <f t="shared" si="0"/>
        <v>60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</row>
    <row r="20" spans="1:75" s="41" customFormat="1" x14ac:dyDescent="0.2">
      <c r="A20" s="42" t="s">
        <v>73</v>
      </c>
      <c r="B20" s="41" t="s">
        <v>53</v>
      </c>
      <c r="C20" s="32" t="s">
        <v>46</v>
      </c>
      <c r="D20" s="49">
        <v>17712750</v>
      </c>
      <c r="E20" s="49">
        <v>8000000</v>
      </c>
      <c r="F20" s="51">
        <v>31</v>
      </c>
      <c r="G20" s="51">
        <v>11</v>
      </c>
      <c r="H20" s="51">
        <v>8</v>
      </c>
      <c r="I20" s="51">
        <v>22</v>
      </c>
      <c r="J20" s="51">
        <v>3</v>
      </c>
      <c r="K20" s="51">
        <v>4</v>
      </c>
      <c r="L20" s="51">
        <f t="shared" si="0"/>
        <v>79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</row>
    <row r="21" spans="1:75" s="41" customFormat="1" ht="12.75" customHeight="1" x14ac:dyDescent="0.2">
      <c r="A21" s="42" t="s">
        <v>74</v>
      </c>
      <c r="B21" s="41" t="s">
        <v>57</v>
      </c>
      <c r="C21" s="32" t="s">
        <v>47</v>
      </c>
      <c r="D21" s="49">
        <v>29500000</v>
      </c>
      <c r="E21" s="49">
        <v>8500000</v>
      </c>
      <c r="F21" s="51">
        <v>25</v>
      </c>
      <c r="G21" s="51">
        <v>10</v>
      </c>
      <c r="H21" s="51">
        <v>6</v>
      </c>
      <c r="I21" s="51">
        <v>20</v>
      </c>
      <c r="J21" s="51">
        <v>0</v>
      </c>
      <c r="K21" s="51">
        <v>5</v>
      </c>
      <c r="L21" s="51">
        <f t="shared" si="0"/>
        <v>66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</row>
    <row r="22" spans="1:75" s="41" customFormat="1" ht="12.75" customHeight="1" x14ac:dyDescent="0.2">
      <c r="A22" s="42" t="s">
        <v>75</v>
      </c>
      <c r="B22" s="41" t="s">
        <v>58</v>
      </c>
      <c r="C22" s="32" t="s">
        <v>82</v>
      </c>
      <c r="D22" s="49">
        <v>32892370</v>
      </c>
      <c r="E22" s="49">
        <v>10000000</v>
      </c>
      <c r="F22" s="51">
        <v>26</v>
      </c>
      <c r="G22" s="51">
        <v>10</v>
      </c>
      <c r="H22" s="51">
        <v>6</v>
      </c>
      <c r="I22" s="51">
        <v>21</v>
      </c>
      <c r="J22" s="51">
        <v>0</v>
      </c>
      <c r="K22" s="51">
        <v>4</v>
      </c>
      <c r="L22" s="51">
        <f t="shared" si="0"/>
        <v>67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</row>
    <row r="23" spans="1:75" s="41" customFormat="1" ht="13.5" customHeight="1" x14ac:dyDescent="0.2">
      <c r="A23" s="42" t="s">
        <v>76</v>
      </c>
      <c r="B23" s="41" t="s">
        <v>59</v>
      </c>
      <c r="C23" s="32" t="s">
        <v>48</v>
      </c>
      <c r="D23" s="49">
        <v>5660500</v>
      </c>
      <c r="E23" s="49">
        <v>3000000</v>
      </c>
      <c r="F23" s="51">
        <v>34</v>
      </c>
      <c r="G23" s="51">
        <v>11</v>
      </c>
      <c r="H23" s="51">
        <v>7</v>
      </c>
      <c r="I23" s="51">
        <v>23</v>
      </c>
      <c r="J23" s="51">
        <v>0</v>
      </c>
      <c r="K23" s="51">
        <v>5</v>
      </c>
      <c r="L23" s="51">
        <f t="shared" si="0"/>
        <v>80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</row>
    <row r="24" spans="1:75" s="41" customFormat="1" ht="12.75" customHeight="1" x14ac:dyDescent="0.2">
      <c r="A24" s="42" t="s">
        <v>77</v>
      </c>
      <c r="B24" s="41" t="s">
        <v>60</v>
      </c>
      <c r="C24" s="32" t="s">
        <v>49</v>
      </c>
      <c r="D24" s="49">
        <v>10765335</v>
      </c>
      <c r="E24" s="49">
        <v>7000000</v>
      </c>
      <c r="F24" s="51">
        <v>28</v>
      </c>
      <c r="G24" s="51">
        <v>9</v>
      </c>
      <c r="H24" s="51">
        <v>7</v>
      </c>
      <c r="I24" s="51">
        <v>23</v>
      </c>
      <c r="J24" s="51">
        <v>4</v>
      </c>
      <c r="K24" s="51">
        <v>5</v>
      </c>
      <c r="L24" s="51">
        <f t="shared" si="0"/>
        <v>76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</row>
    <row r="25" spans="1:75" s="41" customFormat="1" ht="12.75" customHeight="1" x14ac:dyDescent="0.2">
      <c r="A25" s="42" t="s">
        <v>78</v>
      </c>
      <c r="B25" s="41" t="s">
        <v>61</v>
      </c>
      <c r="C25" s="33" t="s">
        <v>50</v>
      </c>
      <c r="D25" s="52">
        <v>21300000</v>
      </c>
      <c r="E25" s="52">
        <v>9000000</v>
      </c>
      <c r="F25" s="51">
        <v>36</v>
      </c>
      <c r="G25" s="51">
        <v>13</v>
      </c>
      <c r="H25" s="51">
        <v>7</v>
      </c>
      <c r="I25" s="51">
        <v>22</v>
      </c>
      <c r="J25" s="51">
        <v>4</v>
      </c>
      <c r="K25" s="51">
        <v>5</v>
      </c>
      <c r="L25" s="51">
        <f t="shared" si="0"/>
        <v>87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</row>
    <row r="26" spans="1:75" s="41" customFormat="1" ht="12.75" customHeight="1" x14ac:dyDescent="0.2">
      <c r="A26" s="42" t="s">
        <v>79</v>
      </c>
      <c r="B26" s="41" t="s">
        <v>62</v>
      </c>
      <c r="C26" s="32" t="s">
        <v>51</v>
      </c>
      <c r="D26" s="49">
        <v>27409750</v>
      </c>
      <c r="E26" s="49">
        <v>5000000</v>
      </c>
      <c r="F26" s="51">
        <v>24</v>
      </c>
      <c r="G26" s="51">
        <v>10</v>
      </c>
      <c r="H26" s="51">
        <v>7</v>
      </c>
      <c r="I26" s="51">
        <v>21</v>
      </c>
      <c r="J26" s="51">
        <v>2</v>
      </c>
      <c r="K26" s="51">
        <v>5</v>
      </c>
      <c r="L26" s="51">
        <f t="shared" si="0"/>
        <v>69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</row>
    <row r="27" spans="1:75" s="41" customFormat="1" ht="12.75" customHeight="1" x14ac:dyDescent="0.2">
      <c r="A27" s="42" t="s">
        <v>80</v>
      </c>
      <c r="B27" s="41" t="s">
        <v>63</v>
      </c>
      <c r="C27" s="33" t="s">
        <v>81</v>
      </c>
      <c r="D27" s="52">
        <v>42202440</v>
      </c>
      <c r="E27" s="52">
        <v>10000000</v>
      </c>
      <c r="F27" s="51">
        <v>30</v>
      </c>
      <c r="G27" s="51">
        <v>10</v>
      </c>
      <c r="H27" s="51">
        <v>7</v>
      </c>
      <c r="I27" s="51">
        <v>22</v>
      </c>
      <c r="J27" s="51">
        <v>1</v>
      </c>
      <c r="K27" s="51">
        <v>5</v>
      </c>
      <c r="L27" s="51">
        <f t="shared" si="0"/>
        <v>75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</row>
    <row r="28" spans="1:75" x14ac:dyDescent="0.25">
      <c r="D28" s="48">
        <f>SUM(D15:D27)</f>
        <v>250661967</v>
      </c>
      <c r="E28" s="48">
        <f>SUM(E15:E27)</f>
        <v>88200000</v>
      </c>
    </row>
    <row r="29" spans="1:75" x14ac:dyDescent="0.25">
      <c r="E29" s="45"/>
    </row>
  </sheetData>
  <mergeCells count="14">
    <mergeCell ref="I12:I13"/>
    <mergeCell ref="J12:J13"/>
    <mergeCell ref="K12:K13"/>
    <mergeCell ref="L12:L13"/>
    <mergeCell ref="D8:E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27" xr:uid="{3B7CC44D-DAF6-411C-BFB3-883B66256DD8}">
      <formula1>40</formula1>
    </dataValidation>
    <dataValidation type="decimal" operator="lessThanOrEqual" allowBlank="1" showInputMessage="1" showErrorMessage="1" error="max. 15" sqref="G15:G27" xr:uid="{79EF407C-5F1E-4DDA-BB70-DCFF24BFCC32}">
      <formula1>15</formula1>
    </dataValidation>
    <dataValidation type="decimal" operator="lessThanOrEqual" allowBlank="1" showInputMessage="1" showErrorMessage="1" error="max. 10" sqref="H15:H27" xr:uid="{772FB148-997A-4E49-8503-A83E6A6EE196}">
      <formula1>10</formula1>
    </dataValidation>
    <dataValidation type="decimal" operator="lessThanOrEqual" allowBlank="1" showInputMessage="1" showErrorMessage="1" error="max. 5" sqref="J15:K27" xr:uid="{E334E8E5-56A4-4DD3-BF5C-2B52B4B84B37}">
      <formula1>5</formula1>
    </dataValidation>
    <dataValidation type="decimal" operator="lessThanOrEqual" allowBlank="1" showInputMessage="1" showErrorMessage="1" error="max. 25" sqref="I15:I27" xr:uid="{0908AED5-DE1D-4655-8141-3DF86C696354}">
      <formula1>25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13BE8-4FE1-478A-B0BA-3FACEC859277}">
  <dimension ref="A1:BW29"/>
  <sheetViews>
    <sheetView workbookViewId="0"/>
  </sheetViews>
  <sheetFormatPr defaultColWidth="9.140625" defaultRowHeight="12.75" x14ac:dyDescent="0.25"/>
  <cols>
    <col min="1" max="1" width="11.7109375" style="38" customWidth="1"/>
    <col min="2" max="2" width="26.140625" style="38" customWidth="1"/>
    <col min="3" max="3" width="34" style="38" customWidth="1"/>
    <col min="4" max="4" width="15.5703125" style="38" customWidth="1"/>
    <col min="5" max="5" width="15" style="38" customWidth="1"/>
    <col min="6" max="6" width="9.7109375" style="38" customWidth="1"/>
    <col min="7" max="12" width="9.28515625" style="38" customWidth="1"/>
    <col min="13" max="16384" width="9.140625" style="38"/>
  </cols>
  <sheetData>
    <row r="1" spans="1:75" ht="38.25" customHeight="1" x14ac:dyDescent="0.25">
      <c r="A1" s="37" t="s">
        <v>27</v>
      </c>
    </row>
    <row r="2" spans="1:75" x14ac:dyDescent="0.25">
      <c r="A2" s="39" t="s">
        <v>37</v>
      </c>
      <c r="D2" s="39" t="s">
        <v>22</v>
      </c>
    </row>
    <row r="3" spans="1:75" x14ac:dyDescent="0.25">
      <c r="A3" s="39" t="s">
        <v>29</v>
      </c>
      <c r="D3" s="38" t="s">
        <v>25</v>
      </c>
    </row>
    <row r="4" spans="1:75" x14ac:dyDescent="0.25">
      <c r="A4" s="39" t="s">
        <v>38</v>
      </c>
      <c r="D4" s="38" t="s">
        <v>26</v>
      </c>
    </row>
    <row r="5" spans="1:75" x14ac:dyDescent="0.25">
      <c r="A5" s="39" t="s">
        <v>39</v>
      </c>
      <c r="D5" s="38" t="s">
        <v>28</v>
      </c>
    </row>
    <row r="6" spans="1:75" x14ac:dyDescent="0.25">
      <c r="A6" s="38" t="s">
        <v>40</v>
      </c>
    </row>
    <row r="7" spans="1:75" x14ac:dyDescent="0.25">
      <c r="A7" s="46" t="s">
        <v>30</v>
      </c>
      <c r="D7" s="39" t="s">
        <v>23</v>
      </c>
    </row>
    <row r="8" spans="1:75" ht="39.6" customHeight="1" x14ac:dyDescent="0.25">
      <c r="D8" s="31" t="s">
        <v>31</v>
      </c>
      <c r="E8" s="31"/>
    </row>
    <row r="9" spans="1:75" x14ac:dyDescent="0.25">
      <c r="D9" s="53"/>
      <c r="E9" s="53"/>
    </row>
    <row r="10" spans="1:75" ht="39.6" customHeight="1" x14ac:dyDescent="0.25">
      <c r="D10" s="31" t="s">
        <v>85</v>
      </c>
      <c r="E10" s="31"/>
      <c r="F10" s="31"/>
      <c r="G10" s="31"/>
      <c r="H10" s="31"/>
      <c r="I10" s="31"/>
      <c r="J10" s="31"/>
      <c r="K10" s="31"/>
      <c r="L10" s="31"/>
    </row>
    <row r="11" spans="1:75" ht="12.6" customHeight="1" x14ac:dyDescent="0.25">
      <c r="A11" s="39"/>
    </row>
    <row r="12" spans="1:75" ht="26.45" customHeight="1" x14ac:dyDescent="0.25">
      <c r="A12" s="25" t="s">
        <v>0</v>
      </c>
      <c r="B12" s="25" t="s">
        <v>1</v>
      </c>
      <c r="C12" s="25" t="s">
        <v>17</v>
      </c>
      <c r="D12" s="25" t="s">
        <v>12</v>
      </c>
      <c r="E12" s="28" t="s">
        <v>2</v>
      </c>
      <c r="F12" s="25" t="s">
        <v>14</v>
      </c>
      <c r="G12" s="25" t="s">
        <v>32</v>
      </c>
      <c r="H12" s="25" t="s">
        <v>13</v>
      </c>
      <c r="I12" s="25" t="s">
        <v>33</v>
      </c>
      <c r="J12" s="25" t="s">
        <v>34</v>
      </c>
      <c r="K12" s="25" t="s">
        <v>35</v>
      </c>
      <c r="L12" s="25" t="s">
        <v>3</v>
      </c>
    </row>
    <row r="13" spans="1:75" ht="59.45" customHeight="1" x14ac:dyDescent="0.25">
      <c r="A13" s="27"/>
      <c r="B13" s="27"/>
      <c r="C13" s="27"/>
      <c r="D13" s="27"/>
      <c r="E13" s="29"/>
      <c r="F13" s="26"/>
      <c r="G13" s="26"/>
      <c r="H13" s="26"/>
      <c r="I13" s="26"/>
      <c r="J13" s="26"/>
      <c r="K13" s="26"/>
      <c r="L13" s="26"/>
    </row>
    <row r="14" spans="1:75" ht="28.9" customHeight="1" x14ac:dyDescent="0.25">
      <c r="A14" s="26"/>
      <c r="B14" s="26"/>
      <c r="C14" s="26"/>
      <c r="D14" s="26"/>
      <c r="E14" s="30"/>
      <c r="F14" s="40" t="s">
        <v>24</v>
      </c>
      <c r="G14" s="40" t="s">
        <v>19</v>
      </c>
      <c r="H14" s="40" t="s">
        <v>21</v>
      </c>
      <c r="I14" s="40" t="s">
        <v>36</v>
      </c>
      <c r="J14" s="40" t="s">
        <v>20</v>
      </c>
      <c r="K14" s="40" t="s">
        <v>20</v>
      </c>
      <c r="L14" s="40"/>
    </row>
    <row r="15" spans="1:75" s="41" customFormat="1" ht="12.75" customHeight="1" x14ac:dyDescent="0.2">
      <c r="A15" s="42" t="s">
        <v>68</v>
      </c>
      <c r="B15" s="41" t="s">
        <v>52</v>
      </c>
      <c r="C15" s="32" t="s">
        <v>41</v>
      </c>
      <c r="D15" s="49">
        <v>2627000</v>
      </c>
      <c r="E15" s="49">
        <v>1300000</v>
      </c>
      <c r="F15" s="51">
        <v>25</v>
      </c>
      <c r="G15" s="51">
        <v>9</v>
      </c>
      <c r="H15" s="51">
        <v>6</v>
      </c>
      <c r="I15" s="51">
        <v>18</v>
      </c>
      <c r="J15" s="51">
        <v>0</v>
      </c>
      <c r="K15" s="51">
        <v>4</v>
      </c>
      <c r="L15" s="51">
        <f t="shared" ref="L15:L27" si="0">SUM(F15:K15)</f>
        <v>62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</row>
    <row r="16" spans="1:75" s="41" customFormat="1" ht="12.75" customHeight="1" x14ac:dyDescent="0.2">
      <c r="A16" s="42" t="s">
        <v>69</v>
      </c>
      <c r="B16" s="41" t="s">
        <v>53</v>
      </c>
      <c r="C16" s="32" t="s">
        <v>42</v>
      </c>
      <c r="D16" s="49">
        <v>30845300</v>
      </c>
      <c r="E16" s="49">
        <v>11500000</v>
      </c>
      <c r="F16" s="51">
        <v>35</v>
      </c>
      <c r="G16" s="51">
        <v>13</v>
      </c>
      <c r="H16" s="51">
        <v>8</v>
      </c>
      <c r="I16" s="51">
        <v>24</v>
      </c>
      <c r="J16" s="51">
        <v>3</v>
      </c>
      <c r="K16" s="51">
        <v>5</v>
      </c>
      <c r="L16" s="51">
        <f t="shared" si="0"/>
        <v>88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</row>
    <row r="17" spans="1:75" s="41" customFormat="1" ht="12.75" customHeight="1" x14ac:dyDescent="0.2">
      <c r="A17" s="42" t="s">
        <v>70</v>
      </c>
      <c r="B17" s="41" t="s">
        <v>54</v>
      </c>
      <c r="C17" s="33" t="s">
        <v>43</v>
      </c>
      <c r="D17" s="52">
        <v>20100000</v>
      </c>
      <c r="E17" s="52">
        <v>10000000</v>
      </c>
      <c r="F17" s="51">
        <v>26</v>
      </c>
      <c r="G17" s="51">
        <v>10</v>
      </c>
      <c r="H17" s="51">
        <v>7</v>
      </c>
      <c r="I17" s="51">
        <v>19</v>
      </c>
      <c r="J17" s="51">
        <v>2</v>
      </c>
      <c r="K17" s="51">
        <v>5</v>
      </c>
      <c r="L17" s="51">
        <f t="shared" si="0"/>
        <v>69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</row>
    <row r="18" spans="1:75" s="41" customFormat="1" ht="12.75" customHeight="1" x14ac:dyDescent="0.2">
      <c r="A18" s="42" t="s">
        <v>71</v>
      </c>
      <c r="B18" s="41" t="s">
        <v>55</v>
      </c>
      <c r="C18" s="32" t="s">
        <v>44</v>
      </c>
      <c r="D18" s="49">
        <v>5470000</v>
      </c>
      <c r="E18" s="49">
        <v>2900000</v>
      </c>
      <c r="F18" s="51">
        <v>25</v>
      </c>
      <c r="G18" s="51">
        <v>10</v>
      </c>
      <c r="H18" s="51">
        <v>7</v>
      </c>
      <c r="I18" s="51">
        <v>19</v>
      </c>
      <c r="J18" s="51">
        <v>2</v>
      </c>
      <c r="K18" s="51">
        <v>5</v>
      </c>
      <c r="L18" s="51">
        <f t="shared" si="0"/>
        <v>68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</row>
    <row r="19" spans="1:75" s="41" customFormat="1" ht="12.75" customHeight="1" x14ac:dyDescent="0.2">
      <c r="A19" s="42" t="s">
        <v>72</v>
      </c>
      <c r="B19" s="41" t="s">
        <v>56</v>
      </c>
      <c r="C19" s="33" t="s">
        <v>45</v>
      </c>
      <c r="D19" s="52">
        <v>4176522</v>
      </c>
      <c r="E19" s="52">
        <v>2000000</v>
      </c>
      <c r="F19" s="51">
        <v>23</v>
      </c>
      <c r="G19" s="51">
        <v>9</v>
      </c>
      <c r="H19" s="51">
        <v>6</v>
      </c>
      <c r="I19" s="51">
        <v>20</v>
      </c>
      <c r="J19" s="51">
        <v>0</v>
      </c>
      <c r="K19" s="51">
        <v>4</v>
      </c>
      <c r="L19" s="51">
        <f t="shared" si="0"/>
        <v>62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</row>
    <row r="20" spans="1:75" s="41" customFormat="1" x14ac:dyDescent="0.2">
      <c r="A20" s="42" t="s">
        <v>73</v>
      </c>
      <c r="B20" s="41" t="s">
        <v>53</v>
      </c>
      <c r="C20" s="32" t="s">
        <v>46</v>
      </c>
      <c r="D20" s="49">
        <v>17712750</v>
      </c>
      <c r="E20" s="49">
        <v>8000000</v>
      </c>
      <c r="F20" s="51">
        <v>30</v>
      </c>
      <c r="G20" s="51">
        <v>10</v>
      </c>
      <c r="H20" s="51">
        <v>8</v>
      </c>
      <c r="I20" s="51">
        <v>21</v>
      </c>
      <c r="J20" s="51">
        <v>3</v>
      </c>
      <c r="K20" s="51">
        <v>4</v>
      </c>
      <c r="L20" s="51">
        <f t="shared" si="0"/>
        <v>76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</row>
    <row r="21" spans="1:75" s="41" customFormat="1" ht="12.75" customHeight="1" x14ac:dyDescent="0.2">
      <c r="A21" s="42" t="s">
        <v>74</v>
      </c>
      <c r="B21" s="41" t="s">
        <v>57</v>
      </c>
      <c r="C21" s="32" t="s">
        <v>47</v>
      </c>
      <c r="D21" s="49">
        <v>29500000</v>
      </c>
      <c r="E21" s="49">
        <v>8500000</v>
      </c>
      <c r="F21" s="51">
        <v>27</v>
      </c>
      <c r="G21" s="51">
        <v>9</v>
      </c>
      <c r="H21" s="51">
        <v>7</v>
      </c>
      <c r="I21" s="51">
        <v>21</v>
      </c>
      <c r="J21" s="51">
        <v>0</v>
      </c>
      <c r="K21" s="51">
        <v>4</v>
      </c>
      <c r="L21" s="51">
        <f t="shared" si="0"/>
        <v>68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</row>
    <row r="22" spans="1:75" s="41" customFormat="1" ht="12.75" customHeight="1" x14ac:dyDescent="0.2">
      <c r="A22" s="42" t="s">
        <v>75</v>
      </c>
      <c r="B22" s="41" t="s">
        <v>58</v>
      </c>
      <c r="C22" s="32" t="s">
        <v>82</v>
      </c>
      <c r="D22" s="49">
        <v>32892370</v>
      </c>
      <c r="E22" s="49">
        <v>10000000</v>
      </c>
      <c r="F22" s="51">
        <v>27</v>
      </c>
      <c r="G22" s="51">
        <v>10</v>
      </c>
      <c r="H22" s="51">
        <v>7</v>
      </c>
      <c r="I22" s="51">
        <v>21</v>
      </c>
      <c r="J22" s="51">
        <v>0</v>
      </c>
      <c r="K22" s="51">
        <v>4</v>
      </c>
      <c r="L22" s="51">
        <f t="shared" si="0"/>
        <v>69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</row>
    <row r="23" spans="1:75" s="41" customFormat="1" ht="13.5" customHeight="1" x14ac:dyDescent="0.2">
      <c r="A23" s="42" t="s">
        <v>76</v>
      </c>
      <c r="B23" s="41" t="s">
        <v>59</v>
      </c>
      <c r="C23" s="32" t="s">
        <v>48</v>
      </c>
      <c r="D23" s="49">
        <v>5660500</v>
      </c>
      <c r="E23" s="49">
        <v>3000000</v>
      </c>
      <c r="F23" s="51">
        <v>35</v>
      </c>
      <c r="G23" s="51">
        <v>12</v>
      </c>
      <c r="H23" s="51">
        <v>7</v>
      </c>
      <c r="I23" s="51">
        <v>22</v>
      </c>
      <c r="J23" s="51">
        <v>0</v>
      </c>
      <c r="K23" s="51">
        <v>5</v>
      </c>
      <c r="L23" s="51">
        <f t="shared" si="0"/>
        <v>81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</row>
    <row r="24" spans="1:75" s="41" customFormat="1" ht="12.75" customHeight="1" x14ac:dyDescent="0.2">
      <c r="A24" s="42" t="s">
        <v>77</v>
      </c>
      <c r="B24" s="41" t="s">
        <v>60</v>
      </c>
      <c r="C24" s="32" t="s">
        <v>49</v>
      </c>
      <c r="D24" s="49">
        <v>10765335</v>
      </c>
      <c r="E24" s="49">
        <v>7000000</v>
      </c>
      <c r="F24" s="51">
        <v>30</v>
      </c>
      <c r="G24" s="51">
        <v>10</v>
      </c>
      <c r="H24" s="51">
        <v>8</v>
      </c>
      <c r="I24" s="51">
        <v>21</v>
      </c>
      <c r="J24" s="51">
        <v>4</v>
      </c>
      <c r="K24" s="51">
        <v>5</v>
      </c>
      <c r="L24" s="51">
        <f t="shared" si="0"/>
        <v>78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</row>
    <row r="25" spans="1:75" s="41" customFormat="1" ht="12.75" customHeight="1" x14ac:dyDescent="0.2">
      <c r="A25" s="42" t="s">
        <v>78</v>
      </c>
      <c r="B25" s="41" t="s">
        <v>61</v>
      </c>
      <c r="C25" s="33" t="s">
        <v>50</v>
      </c>
      <c r="D25" s="52">
        <v>21300000</v>
      </c>
      <c r="E25" s="52">
        <v>9000000</v>
      </c>
      <c r="F25" s="51">
        <v>35</v>
      </c>
      <c r="G25" s="51">
        <v>13</v>
      </c>
      <c r="H25" s="51">
        <v>8</v>
      </c>
      <c r="I25" s="51">
        <v>22</v>
      </c>
      <c r="J25" s="51">
        <v>4</v>
      </c>
      <c r="K25" s="51">
        <v>5</v>
      </c>
      <c r="L25" s="51">
        <f t="shared" si="0"/>
        <v>87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</row>
    <row r="26" spans="1:75" s="41" customFormat="1" ht="12.75" customHeight="1" x14ac:dyDescent="0.2">
      <c r="A26" s="42" t="s">
        <v>79</v>
      </c>
      <c r="B26" s="41" t="s">
        <v>62</v>
      </c>
      <c r="C26" s="32" t="s">
        <v>51</v>
      </c>
      <c r="D26" s="49">
        <v>27409750</v>
      </c>
      <c r="E26" s="49">
        <v>5000000</v>
      </c>
      <c r="F26" s="51">
        <v>23</v>
      </c>
      <c r="G26" s="51">
        <v>10</v>
      </c>
      <c r="H26" s="51">
        <v>7</v>
      </c>
      <c r="I26" s="51">
        <v>21</v>
      </c>
      <c r="J26" s="51">
        <v>2</v>
      </c>
      <c r="K26" s="51">
        <v>5</v>
      </c>
      <c r="L26" s="51">
        <f t="shared" si="0"/>
        <v>68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</row>
    <row r="27" spans="1:75" s="41" customFormat="1" ht="12.75" customHeight="1" x14ac:dyDescent="0.2">
      <c r="A27" s="42" t="s">
        <v>80</v>
      </c>
      <c r="B27" s="41" t="s">
        <v>63</v>
      </c>
      <c r="C27" s="33" t="s">
        <v>81</v>
      </c>
      <c r="D27" s="52">
        <v>42202440</v>
      </c>
      <c r="E27" s="52">
        <v>10000000</v>
      </c>
      <c r="F27" s="51">
        <v>31</v>
      </c>
      <c r="G27" s="51">
        <v>11</v>
      </c>
      <c r="H27" s="51">
        <v>8</v>
      </c>
      <c r="I27" s="51">
        <v>22</v>
      </c>
      <c r="J27" s="51">
        <v>1</v>
      </c>
      <c r="K27" s="51">
        <v>5</v>
      </c>
      <c r="L27" s="51">
        <f t="shared" si="0"/>
        <v>78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</row>
    <row r="28" spans="1:75" x14ac:dyDescent="0.25">
      <c r="D28" s="48">
        <f>SUM(D15:D27)</f>
        <v>250661967</v>
      </c>
      <c r="E28" s="48">
        <f>SUM(E15:E27)</f>
        <v>88200000</v>
      </c>
    </row>
    <row r="29" spans="1:75" x14ac:dyDescent="0.25">
      <c r="E29" s="45"/>
    </row>
  </sheetData>
  <mergeCells count="14">
    <mergeCell ref="I12:I13"/>
    <mergeCell ref="J12:J13"/>
    <mergeCell ref="K12:K13"/>
    <mergeCell ref="L12:L13"/>
    <mergeCell ref="D8:E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27" xr:uid="{21276835-F60D-479F-A71F-48BD15116A5E}">
      <formula1>40</formula1>
    </dataValidation>
    <dataValidation type="decimal" operator="lessThanOrEqual" allowBlank="1" showInputMessage="1" showErrorMessage="1" error="max. 15" sqref="G15:G27" xr:uid="{AD001A55-3FF3-48D7-AB0D-2ACDEC732661}">
      <formula1>15</formula1>
    </dataValidation>
    <dataValidation type="decimal" operator="lessThanOrEqual" allowBlank="1" showInputMessage="1" showErrorMessage="1" error="max. 10" sqref="H15:H27" xr:uid="{E3BEED94-638A-44CC-BA7C-96033FA423C1}">
      <formula1>10</formula1>
    </dataValidation>
    <dataValidation type="decimal" operator="lessThanOrEqual" allowBlank="1" showInputMessage="1" showErrorMessage="1" error="max. 5" sqref="J15:K27" xr:uid="{15AC226E-DCD0-4810-8351-97795E9115CB}">
      <formula1>5</formula1>
    </dataValidation>
    <dataValidation type="decimal" operator="lessThanOrEqual" allowBlank="1" showInputMessage="1" showErrorMessage="1" error="max. 25" sqref="I15:I27" xr:uid="{D3572BFF-5A5C-4338-814B-45B614A402DE}">
      <formula1>25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D8EE0-0C6E-4533-8627-19424D433C50}">
  <dimension ref="A1:BW29"/>
  <sheetViews>
    <sheetView workbookViewId="0"/>
  </sheetViews>
  <sheetFormatPr defaultColWidth="9.140625" defaultRowHeight="12.75" x14ac:dyDescent="0.25"/>
  <cols>
    <col min="1" max="1" width="11.7109375" style="38" customWidth="1"/>
    <col min="2" max="2" width="26.140625" style="38" customWidth="1"/>
    <col min="3" max="3" width="34" style="38" customWidth="1"/>
    <col min="4" max="4" width="15.5703125" style="38" customWidth="1"/>
    <col min="5" max="5" width="15" style="38" customWidth="1"/>
    <col min="6" max="6" width="9.7109375" style="38" customWidth="1"/>
    <col min="7" max="12" width="9.28515625" style="38" customWidth="1"/>
    <col min="13" max="16384" width="9.140625" style="38"/>
  </cols>
  <sheetData>
    <row r="1" spans="1:75" ht="38.25" customHeight="1" x14ac:dyDescent="0.25">
      <c r="A1" s="37" t="s">
        <v>27</v>
      </c>
    </row>
    <row r="2" spans="1:75" x14ac:dyDescent="0.25">
      <c r="A2" s="39" t="s">
        <v>37</v>
      </c>
      <c r="D2" s="39" t="s">
        <v>22</v>
      </c>
    </row>
    <row r="3" spans="1:75" x14ac:dyDescent="0.25">
      <c r="A3" s="39" t="s">
        <v>29</v>
      </c>
      <c r="D3" s="38" t="s">
        <v>25</v>
      </c>
    </row>
    <row r="4" spans="1:75" x14ac:dyDescent="0.25">
      <c r="A4" s="39" t="s">
        <v>38</v>
      </c>
      <c r="D4" s="38" t="s">
        <v>26</v>
      </c>
    </row>
    <row r="5" spans="1:75" x14ac:dyDescent="0.25">
      <c r="A5" s="39" t="s">
        <v>39</v>
      </c>
      <c r="D5" s="38" t="s">
        <v>28</v>
      </c>
    </row>
    <row r="6" spans="1:75" x14ac:dyDescent="0.25">
      <c r="A6" s="38" t="s">
        <v>40</v>
      </c>
    </row>
    <row r="7" spans="1:75" x14ac:dyDescent="0.25">
      <c r="A7" s="46" t="s">
        <v>30</v>
      </c>
      <c r="D7" s="39" t="s">
        <v>23</v>
      </c>
    </row>
    <row r="8" spans="1:75" ht="39.6" customHeight="1" x14ac:dyDescent="0.25">
      <c r="D8" s="31" t="s">
        <v>31</v>
      </c>
      <c r="E8" s="31"/>
    </row>
    <row r="9" spans="1:75" x14ac:dyDescent="0.25">
      <c r="D9" s="53"/>
      <c r="E9" s="53"/>
    </row>
    <row r="10" spans="1:75" ht="39.6" customHeight="1" x14ac:dyDescent="0.25">
      <c r="D10" s="31" t="s">
        <v>85</v>
      </c>
      <c r="E10" s="31"/>
      <c r="F10" s="31"/>
      <c r="G10" s="31"/>
      <c r="H10" s="31"/>
      <c r="I10" s="31"/>
      <c r="J10" s="31"/>
      <c r="K10" s="31"/>
      <c r="L10" s="31"/>
    </row>
    <row r="11" spans="1:75" ht="12.6" customHeight="1" x14ac:dyDescent="0.25">
      <c r="A11" s="39"/>
    </row>
    <row r="12" spans="1:75" ht="26.45" customHeight="1" x14ac:dyDescent="0.25">
      <c r="A12" s="25" t="s">
        <v>0</v>
      </c>
      <c r="B12" s="25" t="s">
        <v>1</v>
      </c>
      <c r="C12" s="25" t="s">
        <v>17</v>
      </c>
      <c r="D12" s="25" t="s">
        <v>12</v>
      </c>
      <c r="E12" s="28" t="s">
        <v>2</v>
      </c>
      <c r="F12" s="25" t="s">
        <v>14</v>
      </c>
      <c r="G12" s="25" t="s">
        <v>32</v>
      </c>
      <c r="H12" s="25" t="s">
        <v>13</v>
      </c>
      <c r="I12" s="25" t="s">
        <v>33</v>
      </c>
      <c r="J12" s="25" t="s">
        <v>34</v>
      </c>
      <c r="K12" s="25" t="s">
        <v>35</v>
      </c>
      <c r="L12" s="25" t="s">
        <v>3</v>
      </c>
    </row>
    <row r="13" spans="1:75" ht="59.45" customHeight="1" x14ac:dyDescent="0.25">
      <c r="A13" s="27"/>
      <c r="B13" s="27"/>
      <c r="C13" s="27"/>
      <c r="D13" s="27"/>
      <c r="E13" s="29"/>
      <c r="F13" s="26"/>
      <c r="G13" s="26"/>
      <c r="H13" s="26"/>
      <c r="I13" s="26"/>
      <c r="J13" s="26"/>
      <c r="K13" s="26"/>
      <c r="L13" s="26"/>
    </row>
    <row r="14" spans="1:75" ht="28.9" customHeight="1" x14ac:dyDescent="0.25">
      <c r="A14" s="26"/>
      <c r="B14" s="26"/>
      <c r="C14" s="26"/>
      <c r="D14" s="26"/>
      <c r="E14" s="30"/>
      <c r="F14" s="40" t="s">
        <v>24</v>
      </c>
      <c r="G14" s="40" t="s">
        <v>19</v>
      </c>
      <c r="H14" s="40" t="s">
        <v>21</v>
      </c>
      <c r="I14" s="40" t="s">
        <v>36</v>
      </c>
      <c r="J14" s="40" t="s">
        <v>20</v>
      </c>
      <c r="K14" s="40" t="s">
        <v>20</v>
      </c>
      <c r="L14" s="40"/>
    </row>
    <row r="15" spans="1:75" s="41" customFormat="1" ht="12.75" customHeight="1" x14ac:dyDescent="0.2">
      <c r="A15" s="42" t="s">
        <v>68</v>
      </c>
      <c r="B15" s="41" t="s">
        <v>52</v>
      </c>
      <c r="C15" s="32" t="s">
        <v>41</v>
      </c>
      <c r="D15" s="49">
        <v>2627000</v>
      </c>
      <c r="E15" s="49">
        <v>1300000</v>
      </c>
      <c r="F15" s="51">
        <v>25</v>
      </c>
      <c r="G15" s="51">
        <v>9</v>
      </c>
      <c r="H15" s="51">
        <v>6</v>
      </c>
      <c r="I15" s="51">
        <v>18</v>
      </c>
      <c r="J15" s="51">
        <v>0</v>
      </c>
      <c r="K15" s="51">
        <v>4</v>
      </c>
      <c r="L15" s="51">
        <f t="shared" ref="L15:L27" si="0">SUM(F15:K15)</f>
        <v>62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</row>
    <row r="16" spans="1:75" s="41" customFormat="1" ht="12.75" customHeight="1" x14ac:dyDescent="0.2">
      <c r="A16" s="42" t="s">
        <v>69</v>
      </c>
      <c r="B16" s="41" t="s">
        <v>53</v>
      </c>
      <c r="C16" s="32" t="s">
        <v>42</v>
      </c>
      <c r="D16" s="49">
        <v>30845300</v>
      </c>
      <c r="E16" s="49">
        <v>11500000</v>
      </c>
      <c r="F16" s="51">
        <v>35</v>
      </c>
      <c r="G16" s="51">
        <v>13</v>
      </c>
      <c r="H16" s="51">
        <v>8</v>
      </c>
      <c r="I16" s="51">
        <v>24</v>
      </c>
      <c r="J16" s="51">
        <v>3</v>
      </c>
      <c r="K16" s="51">
        <v>5</v>
      </c>
      <c r="L16" s="51">
        <f t="shared" si="0"/>
        <v>88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</row>
    <row r="17" spans="1:75" s="41" customFormat="1" ht="12.75" customHeight="1" x14ac:dyDescent="0.2">
      <c r="A17" s="42" t="s">
        <v>70</v>
      </c>
      <c r="B17" s="41" t="s">
        <v>54</v>
      </c>
      <c r="C17" s="33" t="s">
        <v>43</v>
      </c>
      <c r="D17" s="52">
        <v>20100000</v>
      </c>
      <c r="E17" s="52">
        <v>10000000</v>
      </c>
      <c r="F17" s="51">
        <v>26</v>
      </c>
      <c r="G17" s="51">
        <v>10</v>
      </c>
      <c r="H17" s="51">
        <v>7</v>
      </c>
      <c r="I17" s="51">
        <v>19</v>
      </c>
      <c r="J17" s="51">
        <v>2</v>
      </c>
      <c r="K17" s="51">
        <v>5</v>
      </c>
      <c r="L17" s="51">
        <f t="shared" si="0"/>
        <v>69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</row>
    <row r="18" spans="1:75" s="41" customFormat="1" ht="12.75" customHeight="1" x14ac:dyDescent="0.2">
      <c r="A18" s="42" t="s">
        <v>71</v>
      </c>
      <c r="B18" s="41" t="s">
        <v>55</v>
      </c>
      <c r="C18" s="32" t="s">
        <v>44</v>
      </c>
      <c r="D18" s="49">
        <v>5470000</v>
      </c>
      <c r="E18" s="49">
        <v>2900000</v>
      </c>
      <c r="F18" s="51">
        <v>25</v>
      </c>
      <c r="G18" s="51">
        <v>10</v>
      </c>
      <c r="H18" s="51">
        <v>7</v>
      </c>
      <c r="I18" s="51">
        <v>19</v>
      </c>
      <c r="J18" s="51">
        <v>2</v>
      </c>
      <c r="K18" s="51">
        <v>5</v>
      </c>
      <c r="L18" s="51">
        <f t="shared" si="0"/>
        <v>68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</row>
    <row r="19" spans="1:75" s="41" customFormat="1" ht="12.75" customHeight="1" x14ac:dyDescent="0.2">
      <c r="A19" s="42" t="s">
        <v>72</v>
      </c>
      <c r="B19" s="41" t="s">
        <v>56</v>
      </c>
      <c r="C19" s="33" t="s">
        <v>45</v>
      </c>
      <c r="D19" s="52">
        <v>4176522</v>
      </c>
      <c r="E19" s="52">
        <v>2000000</v>
      </c>
      <c r="F19" s="51">
        <v>23</v>
      </c>
      <c r="G19" s="51">
        <v>9</v>
      </c>
      <c r="H19" s="51">
        <v>6</v>
      </c>
      <c r="I19" s="51">
        <v>20</v>
      </c>
      <c r="J19" s="51">
        <v>0</v>
      </c>
      <c r="K19" s="51">
        <v>4</v>
      </c>
      <c r="L19" s="51">
        <f t="shared" si="0"/>
        <v>62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</row>
    <row r="20" spans="1:75" s="41" customFormat="1" x14ac:dyDescent="0.2">
      <c r="A20" s="42" t="s">
        <v>73</v>
      </c>
      <c r="B20" s="41" t="s">
        <v>53</v>
      </c>
      <c r="C20" s="32" t="s">
        <v>46</v>
      </c>
      <c r="D20" s="49">
        <v>17712750</v>
      </c>
      <c r="E20" s="49">
        <v>8000000</v>
      </c>
      <c r="F20" s="51">
        <v>28</v>
      </c>
      <c r="G20" s="51">
        <v>10</v>
      </c>
      <c r="H20" s="51">
        <v>8</v>
      </c>
      <c r="I20" s="51">
        <v>21</v>
      </c>
      <c r="J20" s="51">
        <v>3</v>
      </c>
      <c r="K20" s="51">
        <v>4</v>
      </c>
      <c r="L20" s="51">
        <f t="shared" si="0"/>
        <v>74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</row>
    <row r="21" spans="1:75" s="41" customFormat="1" ht="12.75" customHeight="1" x14ac:dyDescent="0.2">
      <c r="A21" s="42" t="s">
        <v>74</v>
      </c>
      <c r="B21" s="41" t="s">
        <v>57</v>
      </c>
      <c r="C21" s="32" t="s">
        <v>47</v>
      </c>
      <c r="D21" s="49">
        <v>29500000</v>
      </c>
      <c r="E21" s="49">
        <v>8500000</v>
      </c>
      <c r="F21" s="51">
        <v>27</v>
      </c>
      <c r="G21" s="51">
        <v>9</v>
      </c>
      <c r="H21" s="51">
        <v>7</v>
      </c>
      <c r="I21" s="51">
        <v>21</v>
      </c>
      <c r="J21" s="51">
        <v>0</v>
      </c>
      <c r="K21" s="51">
        <v>4</v>
      </c>
      <c r="L21" s="51">
        <f t="shared" si="0"/>
        <v>68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</row>
    <row r="22" spans="1:75" s="41" customFormat="1" ht="12.75" customHeight="1" x14ac:dyDescent="0.2">
      <c r="A22" s="42" t="s">
        <v>75</v>
      </c>
      <c r="B22" s="41" t="s">
        <v>58</v>
      </c>
      <c r="C22" s="32" t="s">
        <v>82</v>
      </c>
      <c r="D22" s="49">
        <v>32892370</v>
      </c>
      <c r="E22" s="49">
        <v>10000000</v>
      </c>
      <c r="F22" s="51">
        <v>27</v>
      </c>
      <c r="G22" s="51">
        <v>10</v>
      </c>
      <c r="H22" s="51">
        <v>7</v>
      </c>
      <c r="I22" s="51">
        <v>21</v>
      </c>
      <c r="J22" s="51">
        <v>0</v>
      </c>
      <c r="K22" s="51">
        <v>4</v>
      </c>
      <c r="L22" s="51">
        <f t="shared" si="0"/>
        <v>69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</row>
    <row r="23" spans="1:75" s="41" customFormat="1" ht="13.5" customHeight="1" x14ac:dyDescent="0.2">
      <c r="A23" s="42" t="s">
        <v>76</v>
      </c>
      <c r="B23" s="41" t="s">
        <v>59</v>
      </c>
      <c r="C23" s="32" t="s">
        <v>48</v>
      </c>
      <c r="D23" s="49">
        <v>5660500</v>
      </c>
      <c r="E23" s="49">
        <v>3000000</v>
      </c>
      <c r="F23" s="51">
        <v>35</v>
      </c>
      <c r="G23" s="51">
        <v>12</v>
      </c>
      <c r="H23" s="51">
        <v>7</v>
      </c>
      <c r="I23" s="51">
        <v>22</v>
      </c>
      <c r="J23" s="51">
        <v>0</v>
      </c>
      <c r="K23" s="51">
        <v>5</v>
      </c>
      <c r="L23" s="51">
        <f t="shared" si="0"/>
        <v>81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</row>
    <row r="24" spans="1:75" s="41" customFormat="1" ht="12.75" customHeight="1" x14ac:dyDescent="0.2">
      <c r="A24" s="42" t="s">
        <v>77</v>
      </c>
      <c r="B24" s="41" t="s">
        <v>60</v>
      </c>
      <c r="C24" s="32" t="s">
        <v>49</v>
      </c>
      <c r="D24" s="49">
        <v>10765335</v>
      </c>
      <c r="E24" s="49">
        <v>7000000</v>
      </c>
      <c r="F24" s="51">
        <v>30</v>
      </c>
      <c r="G24" s="51">
        <v>10</v>
      </c>
      <c r="H24" s="51">
        <v>8</v>
      </c>
      <c r="I24" s="51">
        <v>21</v>
      </c>
      <c r="J24" s="51">
        <v>4</v>
      </c>
      <c r="K24" s="51">
        <v>5</v>
      </c>
      <c r="L24" s="51">
        <f t="shared" si="0"/>
        <v>78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</row>
    <row r="25" spans="1:75" s="41" customFormat="1" ht="12.75" customHeight="1" x14ac:dyDescent="0.2">
      <c r="A25" s="42" t="s">
        <v>78</v>
      </c>
      <c r="B25" s="41" t="s">
        <v>61</v>
      </c>
      <c r="C25" s="33" t="s">
        <v>50</v>
      </c>
      <c r="D25" s="52">
        <v>21300000</v>
      </c>
      <c r="E25" s="52">
        <v>9000000</v>
      </c>
      <c r="F25" s="51">
        <v>35</v>
      </c>
      <c r="G25" s="51">
        <v>13</v>
      </c>
      <c r="H25" s="51">
        <v>8</v>
      </c>
      <c r="I25" s="51">
        <v>22</v>
      </c>
      <c r="J25" s="51">
        <v>4</v>
      </c>
      <c r="K25" s="51">
        <v>5</v>
      </c>
      <c r="L25" s="51">
        <f t="shared" si="0"/>
        <v>87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</row>
    <row r="26" spans="1:75" s="41" customFormat="1" ht="12.75" customHeight="1" x14ac:dyDescent="0.2">
      <c r="A26" s="42" t="s">
        <v>79</v>
      </c>
      <c r="B26" s="41" t="s">
        <v>62</v>
      </c>
      <c r="C26" s="32" t="s">
        <v>51</v>
      </c>
      <c r="D26" s="49">
        <v>27409750</v>
      </c>
      <c r="E26" s="49">
        <v>5000000</v>
      </c>
      <c r="F26" s="51">
        <v>25</v>
      </c>
      <c r="G26" s="51">
        <v>10</v>
      </c>
      <c r="H26" s="51">
        <v>7</v>
      </c>
      <c r="I26" s="51">
        <v>21</v>
      </c>
      <c r="J26" s="51">
        <v>2</v>
      </c>
      <c r="K26" s="51">
        <v>5</v>
      </c>
      <c r="L26" s="51">
        <f t="shared" si="0"/>
        <v>70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</row>
    <row r="27" spans="1:75" s="41" customFormat="1" ht="12.75" customHeight="1" x14ac:dyDescent="0.2">
      <c r="A27" s="42" t="s">
        <v>80</v>
      </c>
      <c r="B27" s="41" t="s">
        <v>63</v>
      </c>
      <c r="C27" s="33" t="s">
        <v>81</v>
      </c>
      <c r="D27" s="52">
        <v>42202440</v>
      </c>
      <c r="E27" s="52">
        <v>10000000</v>
      </c>
      <c r="F27" s="51">
        <v>30</v>
      </c>
      <c r="G27" s="51">
        <v>11</v>
      </c>
      <c r="H27" s="51">
        <v>8</v>
      </c>
      <c r="I27" s="51">
        <v>22</v>
      </c>
      <c r="J27" s="51">
        <v>1</v>
      </c>
      <c r="K27" s="51">
        <v>5</v>
      </c>
      <c r="L27" s="51">
        <f t="shared" si="0"/>
        <v>77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</row>
    <row r="28" spans="1:75" x14ac:dyDescent="0.25">
      <c r="D28" s="48">
        <f>SUM(D15:D27)</f>
        <v>250661967</v>
      </c>
      <c r="E28" s="48">
        <f>SUM(E15:E27)</f>
        <v>88200000</v>
      </c>
    </row>
    <row r="29" spans="1:75" x14ac:dyDescent="0.25">
      <c r="E29" s="45"/>
    </row>
  </sheetData>
  <mergeCells count="14">
    <mergeCell ref="I12:I13"/>
    <mergeCell ref="J12:J13"/>
    <mergeCell ref="K12:K13"/>
    <mergeCell ref="L12:L13"/>
    <mergeCell ref="D8:E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27" xr:uid="{CA0570C7-2185-488F-B482-1CF04859A42A}">
      <formula1>40</formula1>
    </dataValidation>
    <dataValidation type="decimal" operator="lessThanOrEqual" allowBlank="1" showInputMessage="1" showErrorMessage="1" error="max. 15" sqref="G15:G27" xr:uid="{8D649394-C4B9-4AA4-BA39-335BC1F2E64C}">
      <formula1>15</formula1>
    </dataValidation>
    <dataValidation type="decimal" operator="lessThanOrEqual" allowBlank="1" showInputMessage="1" showErrorMessage="1" error="max. 10" sqref="H15:H27" xr:uid="{31FBEFD1-9442-4FE7-B79D-60745AC63B94}">
      <formula1>10</formula1>
    </dataValidation>
    <dataValidation type="decimal" operator="lessThanOrEqual" allowBlank="1" showInputMessage="1" showErrorMessage="1" error="max. 5" sqref="J15:K27" xr:uid="{F4D65E8E-43A9-4C32-9FA3-B873D629BD26}">
      <formula1>5</formula1>
    </dataValidation>
    <dataValidation type="decimal" operator="lessThanOrEqual" allowBlank="1" showInputMessage="1" showErrorMessage="1" error="max. 25" sqref="I15:I27" xr:uid="{E9315873-82D8-4386-80A3-107E483CFED7}">
      <formula1>25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celovečerní hraný debut</vt:lpstr>
      <vt:lpstr>BK</vt:lpstr>
      <vt:lpstr>LC</vt:lpstr>
      <vt:lpstr>LG</vt:lpstr>
      <vt:lpstr>MŠ</vt:lpstr>
      <vt:lpstr>NS</vt:lpstr>
      <vt:lpstr>PK</vt:lpstr>
      <vt:lpstr>PBa</vt:lpstr>
      <vt:lpstr>PBi</vt:lpstr>
      <vt:lpstr>'celovečerní hraný debut'!Oblast_tisku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2024-05-09T12:26:16Z</dcterms:modified>
</cp:coreProperties>
</file>